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80" activeTab="2"/>
  </bookViews>
  <sheets>
    <sheet name="Подстанции" sheetId="1" r:id="rId1"/>
    <sheet name="Воздушные" sheetId="2" r:id="rId2"/>
    <sheet name="Кабельные" sheetId="3" r:id="rId3"/>
    <sheet name="Реестр договоров аренды" sheetId="4" r:id="rId4"/>
    <sheet name="2.1." sheetId="6" r:id="rId5"/>
    <sheet name="2.2." sheetId="5" r:id="rId6"/>
  </sheets>
  <externalReferences>
    <externalReference r:id="rId7"/>
  </externalReferences>
  <definedNames>
    <definedName name="_xlnm._FilterDatabase" localSheetId="1" hidden="1">Воздушные!$A$6:$Q$75</definedName>
    <definedName name="_xlnm._FilterDatabase" localSheetId="2" hidden="1">Кабельные!$A$6:$Q$946</definedName>
    <definedName name="_xlnm._FilterDatabase" localSheetId="0" hidden="1">Подстанции!$A$8:$AE$143</definedName>
    <definedName name="_xlnm.Print_Area" localSheetId="1">Воздушные!$B$1:$N$75</definedName>
    <definedName name="_xlnm.Print_Area" localSheetId="2">Кабельные!$B$1:$M$943</definedName>
    <definedName name="_xlnm.Print_Area" localSheetId="0">Подстанции!$B$1:$AD$143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3" l="1"/>
  <c r="I848" i="3" l="1"/>
  <c r="O60" i="3" l="1"/>
  <c r="S133" i="1"/>
  <c r="S131" i="1"/>
  <c r="O131" i="1"/>
  <c r="Q9" i="2" l="1"/>
  <c r="F44" i="6" l="1"/>
  <c r="F37" i="6" l="1"/>
  <c r="F26" i="6" l="1"/>
  <c r="F25" i="6"/>
  <c r="F42" i="6" l="1"/>
  <c r="J122" i="1" l="1"/>
  <c r="J103" i="1"/>
  <c r="J146" i="1" l="1"/>
  <c r="J148" i="1" s="1"/>
  <c r="F45" i="5"/>
  <c r="F46" i="5"/>
  <c r="F32" i="5"/>
  <c r="F36" i="5"/>
  <c r="F20" i="5"/>
  <c r="F18" i="5"/>
  <c r="F11" i="5"/>
  <c r="AA122" i="1" l="1"/>
  <c r="AA103" i="1"/>
  <c r="O103" i="1"/>
  <c r="O122" i="1"/>
  <c r="O133" i="1" s="1"/>
  <c r="AA133" i="1" l="1"/>
  <c r="F38" i="5"/>
  <c r="I939" i="3" l="1"/>
  <c r="F45" i="6" s="1"/>
  <c r="I159" i="3"/>
  <c r="I37" i="3"/>
  <c r="I72" i="2"/>
  <c r="I33" i="2"/>
  <c r="I42" i="2"/>
  <c r="I15" i="2"/>
  <c r="F39" i="6" l="1"/>
  <c r="I11" i="2"/>
  <c r="E8" i="1" l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C58" i="2" l="1"/>
  <c r="D58" i="2" s="1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C941" i="3" l="1"/>
  <c r="D941" i="3" s="1"/>
  <c r="E941" i="3" s="1"/>
  <c r="C45" i="3"/>
  <c r="D45" i="3" s="1"/>
  <c r="E45" i="3" s="1"/>
  <c r="C39" i="3"/>
  <c r="D39" i="3" s="1"/>
  <c r="E39" i="3" s="1"/>
  <c r="C8" i="3"/>
  <c r="D8" i="3" s="1"/>
  <c r="E8" i="3" s="1"/>
  <c r="F8" i="3" l="1"/>
  <c r="G8" i="3" s="1"/>
  <c r="H8" i="3" s="1"/>
  <c r="I8" i="3" s="1"/>
  <c r="J8" i="3" s="1"/>
  <c r="K8" i="3" s="1"/>
  <c r="L8" i="3" s="1"/>
  <c r="M8" i="3" s="1"/>
  <c r="F45" i="3"/>
  <c r="G45" i="3" s="1"/>
  <c r="H45" i="3" s="1"/>
  <c r="I45" i="3" s="1"/>
  <c r="J45" i="3" s="1"/>
  <c r="K45" i="3" s="1"/>
  <c r="L45" i="3" s="1"/>
  <c r="M45" i="3" s="1"/>
  <c r="F39" i="3"/>
  <c r="G39" i="3" s="1"/>
  <c r="H39" i="3" s="1"/>
  <c r="I39" i="3" s="1"/>
  <c r="J39" i="3" s="1"/>
  <c r="K39" i="3" s="1"/>
  <c r="L39" i="3" s="1"/>
  <c r="M39" i="3" s="1"/>
  <c r="F941" i="3"/>
  <c r="G941" i="3" s="1"/>
  <c r="H941" i="3" s="1"/>
  <c r="I941" i="3" s="1"/>
  <c r="J941" i="3" s="1"/>
  <c r="K941" i="3" s="1"/>
  <c r="L941" i="3" s="1"/>
  <c r="M941" i="3" s="1"/>
  <c r="F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50" i="5" l="1"/>
  <c r="G55" i="5" s="1"/>
  <c r="G51" i="5"/>
  <c r="G56" i="5" s="1"/>
  <c r="G49" i="5"/>
  <c r="G54" i="5" s="1"/>
  <c r="F51" i="6"/>
  <c r="F50" i="6"/>
  <c r="F49" i="6"/>
  <c r="F48" i="6"/>
  <c r="E46" i="6"/>
  <c r="G45" i="6"/>
  <c r="G44" i="6"/>
  <c r="G43" i="6"/>
  <c r="G42" i="6"/>
  <c r="E41" i="6"/>
  <c r="E40" i="6"/>
  <c r="G39" i="6"/>
  <c r="G38" i="6"/>
  <c r="G37" i="6"/>
  <c r="G36" i="6"/>
  <c r="G35" i="6"/>
  <c r="G34" i="6"/>
  <c r="G33" i="6"/>
  <c r="G32" i="6"/>
  <c r="G31" i="6"/>
  <c r="G30" i="6"/>
  <c r="E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F47" i="6" l="1"/>
  <c r="G40" i="6"/>
  <c r="G49" i="6" s="1"/>
  <c r="G52" i="5"/>
  <c r="G57" i="5" s="1"/>
  <c r="G53" i="5" s="1"/>
  <c r="G41" i="6"/>
  <c r="G50" i="6" s="1"/>
  <c r="G29" i="6"/>
  <c r="G48" i="6" s="1"/>
  <c r="G46" i="6"/>
  <c r="G51" i="6" s="1"/>
  <c r="G48" i="5" l="1"/>
  <c r="G47" i="6"/>
</calcChain>
</file>

<file path=xl/comments1.xml><?xml version="1.0" encoding="utf-8"?>
<comments xmlns="http://schemas.openxmlformats.org/spreadsheetml/2006/main">
  <authors>
    <author>Автор</author>
  </authors>
  <commentList>
    <comment ref="J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2*1000 в свидетельстве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I26" authorId="0" shapeId="0">
      <text>
        <r>
          <rPr>
            <b/>
            <sz val="9"/>
            <color indexed="81"/>
            <rFont val="Tahoma"/>
            <charset val="1"/>
          </rPr>
          <t>Ставят 2,513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I93" authorId="0" shapeId="0">
      <text>
        <r>
          <rPr>
            <b/>
            <sz val="9"/>
            <color indexed="81"/>
            <rFont val="Tahoma"/>
            <family val="2"/>
            <charset val="204"/>
          </rPr>
          <t>0,938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5" authorId="0" shapeId="0">
      <text>
        <r>
          <rPr>
            <b/>
            <sz val="9"/>
            <color indexed="81"/>
            <rFont val="Tahoma"/>
            <family val="2"/>
            <charset val="204"/>
          </rPr>
          <t>374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29" authorId="0" shapeId="0">
      <text>
        <r>
          <rPr>
            <b/>
            <sz val="9"/>
            <color indexed="81"/>
            <rFont val="Tahoma"/>
            <family val="2"/>
            <charset val="204"/>
          </rPr>
          <t>Было 16 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84" authorId="0" shapeId="0">
      <text>
        <r>
          <rPr>
            <b/>
            <sz val="9"/>
            <color indexed="81"/>
            <rFont val="Tahoma"/>
            <charset val="1"/>
          </rPr>
          <t>0,103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<sst xmlns="http://schemas.openxmlformats.org/spreadsheetml/2006/main" count="13373" uniqueCount="2845">
  <si>
    <t>Система условных единиц для распределения общей суммы тарифной выручки по классам напряжения</t>
  </si>
  <si>
    <t>(заполняется на основании таблицы 2 "Воздушные линии" и таблицы 3 "Кабельные линии" электронными ссылками)</t>
  </si>
  <si>
    <t>ЛЭП</t>
  </si>
  <si>
    <t xml:space="preserve">Напряжение, кВ </t>
  </si>
  <si>
    <t>Количество цепей на опоре</t>
  </si>
  <si>
    <t>Материал опор</t>
  </si>
  <si>
    <t>Период регулирования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</si>
  <si>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</si>
  <si>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</si>
  <si>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</si>
  <si>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</si>
  <si>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</si>
  <si>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</si>
  <si>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ВЛЭП</t>
  </si>
  <si>
    <t>400-500</t>
  </si>
  <si>
    <t>металл</t>
  </si>
  <si>
    <t>ж/бетон</t>
  </si>
  <si>
    <t>330</t>
  </si>
  <si>
    <t>1</t>
  </si>
  <si>
    <t>2</t>
  </si>
  <si>
    <t>дерево</t>
  </si>
  <si>
    <t>110-150</t>
  </si>
  <si>
    <t>КЛЭП</t>
  </si>
  <si>
    <t>-</t>
  </si>
  <si>
    <t xml:space="preserve">ВН, всего </t>
  </si>
  <si>
    <t>27,5 - 60</t>
  </si>
  <si>
    <t xml:space="preserve"> 1 - 20 </t>
  </si>
  <si>
    <t>дерево на ж/б пасынках</t>
  </si>
  <si>
    <t>ж/бетон, металл</t>
  </si>
  <si>
    <t xml:space="preserve"> 3 - 10</t>
  </si>
  <si>
    <t>СН-1, всего</t>
  </si>
  <si>
    <t>СН-2, всего</t>
  </si>
  <si>
    <t>ниже 1 кВ</t>
  </si>
  <si>
    <t xml:space="preserve">до 1 кВ </t>
  </si>
  <si>
    <t>НН, всего</t>
  </si>
  <si>
    <t>Итого</t>
  </si>
  <si>
    <t>Всего</t>
  </si>
  <si>
    <t>ВН</t>
  </si>
  <si>
    <t>СН1</t>
  </si>
  <si>
    <t>СН2</t>
  </si>
  <si>
    <t>НН</t>
  </si>
  <si>
    <t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</t>
  </si>
  <si>
    <t>(заполняется на основании таблицы 1 "Состав оборудования подстанций, РП" электронными ссылками)</t>
  </si>
  <si>
    <t>№ п.п.</t>
  </si>
  <si>
    <t>Наименование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</si>
  <si>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</si>
  <si>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</si>
  <si>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</si>
  <si>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</si>
  <si>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</si>
  <si>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</si>
  <si>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</si>
  <si>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</si>
  <si>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</si>
  <si>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</si>
  <si>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</si>
  <si>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</si>
  <si>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</si>
  <si>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</si>
  <si>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</si>
  <si>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</si>
  <si>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</si>
  <si>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</si>
  <si>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</si>
  <si>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</si>
  <si>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</si>
  <si>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</si>
  <si>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</si>
  <si>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</si>
  <si>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14.</t>
  </si>
  <si>
    <r>
      <t>_____</t>
    </r>
    <r>
      <rPr>
        <sz val="11"/>
        <rFont val="Times New Roman"/>
        <family val="1"/>
        <charset val="204"/>
      </rPr>
      <t>Примечание:</t>
    </r>
  </si>
  <si>
    <r>
      <t>_____</t>
    </r>
    <r>
      <rPr>
        <sz val="11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</si>
  <si>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1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</si>
  <si>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1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</si>
  <si>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1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</si>
  <si>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1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</si>
  <si>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1"/>
        <rFont val="Times New Roman"/>
        <family val="1"/>
        <charset val="204"/>
      </rPr>
      <t>Объем РП 1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</si>
  <si>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1"/>
        <rFont val="Times New Roman"/>
        <family val="1"/>
        <charset val="204"/>
      </rPr>
      <t>По пп. 10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</si>
  <si>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</si>
  <si>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1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</si>
  <si>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 xml:space="preserve">Приложение № 1 </t>
  </si>
  <si>
    <t>Таблица 4</t>
  </si>
  <si>
    <t>Реестр документов, потверждающих право пользования электросетевым хозяйством</t>
  </si>
  <si>
    <t>№ п/п</t>
  </si>
  <si>
    <t>Вид документа</t>
  </si>
  <si>
    <t>№ договора</t>
  </si>
  <si>
    <t>Арендодатель</t>
  </si>
  <si>
    <t>Дата подписания договора</t>
  </si>
  <si>
    <t>Дата начала действия договора / доп. соглашения</t>
  </si>
  <si>
    <t>Дата окончания действия договора / доп. соглашения</t>
  </si>
  <si>
    <t>Статус документа - зарегистрирован в Росреестре (да/нет/ получен отказ в регистрации)</t>
  </si>
  <si>
    <t>Объект аренды</t>
  </si>
  <si>
    <t>Адрес объектов аренды</t>
  </si>
  <si>
    <t>Количество арендуемого оборудования в условных единицах,
у.е.</t>
  </si>
  <si>
    <t>Основание пользования*</t>
  </si>
  <si>
    <t>Является ли собственник объектов электросетевого хозяйства дочерним (зависимым) обществом по отношению к ТСО. (если является, указывается подтверждающий документ и процент зависимости)</t>
  </si>
  <si>
    <t>Наименование ТСО у которой объект электросетевого комплекса ранее был в аренде (заполняется для новых объектов)</t>
  </si>
  <si>
    <t>* основание пользования выбирается из следующих групп:</t>
  </si>
  <si>
    <t xml:space="preserve">1. Договор аренды имущества, принадлежащего иным лицам; 
</t>
  </si>
  <si>
    <t xml:space="preserve">2. Договор аренды муниципального/регионального имущества; </t>
  </si>
  <si>
    <t xml:space="preserve">3. Договор аренды, в котором арендатор и арендодатель входят в одну группу лиц (статья 9 135-ФЗ «О защите конкуренции»); </t>
  </si>
  <si>
    <t xml:space="preserve">4. Хозяйственное ведение/оперативное управление, концессионное соглашение; </t>
  </si>
  <si>
    <t>5. Право собственности.</t>
  </si>
  <si>
    <t>Таблица 3</t>
  </si>
  <si>
    <t>Кабельные линии</t>
  </si>
  <si>
    <t>(сводные данные этой таблицы необходимо занести в таблицу П2.1 электронной ссылкой)</t>
  </si>
  <si>
    <t>№ 
п/п</t>
  </si>
  <si>
    <t>Инвентарный номер</t>
  </si>
  <si>
    <t>Год ввода в эксплуатацию</t>
  </si>
  <si>
    <t>Год последнего капитального ремонта</t>
  </si>
  <si>
    <t>Наименование подключения</t>
  </si>
  <si>
    <t>Номер фидера</t>
  </si>
  <si>
    <t>Напряжение, кВ</t>
  </si>
  <si>
    <t>Длина, 
км</t>
  </si>
  <si>
    <t>Способ прокладки (одноцепной, двуцепной)</t>
  </si>
  <si>
    <t>Марка
 провода 
кабеля</t>
  </si>
  <si>
    <t>*Документ, подтверждающий основания эксплуатации</t>
  </si>
  <si>
    <t>Дата начала эксплуотации объекта</t>
  </si>
  <si>
    <t>Подключение к подстанции напряжением 110 -150 кВ</t>
  </si>
  <si>
    <t>…</t>
  </si>
  <si>
    <t>Итого:</t>
  </si>
  <si>
    <t>Подключение к подстанции напряжением 35 кВ</t>
  </si>
  <si>
    <t>Подключение к подстанции напряжением 1- 20 кВ</t>
  </si>
  <si>
    <t>Подключение к однотрансформаторным подстанциям 35/0,4 кВ</t>
  </si>
  <si>
    <t xml:space="preserve">1. </t>
  </si>
  <si>
    <t>Указываются реквизиты и наименование обосновывающего документа, в приложении к расчету прикладывается скан копия указанного документа</t>
  </si>
  <si>
    <t>Таблица 2</t>
  </si>
  <si>
    <t>Воздушные линии</t>
  </si>
  <si>
    <t>Длина, км</t>
  </si>
  <si>
    <t>Способ прокладки (одноцепн, двуцепн.)</t>
  </si>
  <si>
    <t>Тип опоры (дерев., мет., ж/б. и т.д.)</t>
  </si>
  <si>
    <t>Марка провода кабеля</t>
  </si>
  <si>
    <t>дерев.</t>
  </si>
  <si>
    <t>мет.</t>
  </si>
  <si>
    <t>ж/б</t>
  </si>
  <si>
    <t>Подключение к подстанции напряжением 1-20 кВ</t>
  </si>
  <si>
    <t>Подключение к подстанции напряжением 35-0,4 кВ</t>
  </si>
  <si>
    <t>Подключение к РП напряжением 1-20 кВ</t>
  </si>
  <si>
    <t>Таблица 1</t>
  </si>
  <si>
    <t>Состав оборудования подстанций, РП</t>
  </si>
  <si>
    <t>(сводные данные этой таблицы необходимо занести в таблицу П2.2 электронной ссылкой)</t>
  </si>
  <si>
    <t>Диспетчерское наименование подстанции</t>
  </si>
  <si>
    <t>Инвентар-ный номер</t>
  </si>
  <si>
    <t>Год ввода в эксплуата-цию</t>
  </si>
  <si>
    <t>Трансформаторы</t>
  </si>
  <si>
    <t>*Отделители с короткозамыкателями</t>
  </si>
  <si>
    <t>*Выключатель масляный</t>
  </si>
  <si>
    <t>*Выключатель воздушный</t>
  </si>
  <si>
    <t>*Выключатель нагрузки</t>
  </si>
  <si>
    <t>Тип</t>
  </si>
  <si>
    <t>Номин. мощность, Sном, кВА</t>
  </si>
  <si>
    <t>Номин. напряжение, Uном, кВ</t>
  </si>
  <si>
    <t>Эксплуатационное состояние
(рабочий/
резервный)</t>
  </si>
  <si>
    <t>Кол-во рабочих,
шт</t>
  </si>
  <si>
    <t>Кол-во резервных, шт</t>
  </si>
  <si>
    <t>Подстанции напряжением 220 кВ</t>
  </si>
  <si>
    <t>Итого рабочие:</t>
  </si>
  <si>
    <t>Итого резервные:</t>
  </si>
  <si>
    <t>Подстанции напряжением 110 -150 кВ</t>
  </si>
  <si>
    <t>Подстанции напряжением 35 кВ</t>
  </si>
  <si>
    <t>Двухтрансформаторная ТП, КТП напряжением 1-20 кВ</t>
  </si>
  <si>
    <t>Однотрансформаторная ТП, КТП напряжением 1- 20 кВ</t>
  </si>
  <si>
    <t>Однотрансформаторные подстанции 35/0,4 кВ</t>
  </si>
  <si>
    <t>РП напряжением 1-20 кВ (с учетом п. 3 Примечаний)</t>
  </si>
  <si>
    <t>ВСЕГО рабочие:</t>
  </si>
  <si>
    <t>ВСЕГО резервные:</t>
  </si>
  <si>
    <t>*Примечания:</t>
  </si>
  <si>
    <t>1.</t>
  </si>
  <si>
    <r>
      <t xml:space="preserve">Условные единицы  "Силовые трансформаторы 1 - 20 кВ" определяются </t>
    </r>
    <r>
      <rPr>
        <b/>
        <i/>
        <sz val="12"/>
        <rFont val="Times New Roman"/>
        <family val="1"/>
        <charset val="204"/>
      </rPr>
      <t>только</t>
    </r>
    <r>
      <rPr>
        <sz val="12"/>
        <rFont val="Times New Roman"/>
        <family val="1"/>
        <charset val="204"/>
      </rPr>
      <t xml:space="preserve"> для трансформаторов, используемых для </t>
    </r>
    <r>
      <rPr>
        <b/>
        <i/>
        <sz val="12"/>
        <rFont val="Times New Roman"/>
        <family val="1"/>
        <charset val="204"/>
      </rPr>
      <t>собственных нужд подстанций 35 - 1150 кВ</t>
    </r>
    <r>
      <rPr>
        <sz val="12"/>
        <rFont val="Times New Roman"/>
        <family val="1"/>
        <charset val="204"/>
      </rPr>
      <t>.</t>
    </r>
  </si>
  <si>
    <t>2.</t>
  </si>
  <si>
    <t>Значения условных единиц по пп.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</si>
  <si>
    <t>3.</t>
  </si>
  <si>
    <t>Объем РП 1 - 20 кВ в условных единицах определяется по количеству установленных масляных выключателей и выключателей нагрузки . При установке в РП трансформаторов 1 - 20/0,4 кВ дополнительные объемы обслуживания определяются по разделам "Однотрансформаторная ТП, КТП напряжением 1- 20 кВ" и "Двухтрансформаторная ТП, КТП напряжением 1-20 кВ"</t>
  </si>
  <si>
    <t xml:space="preserve">4. </t>
  </si>
  <si>
    <t>Условные единицы относятся на уровень напряжения, соответствующий первичному напряжению только по пунктам Подстанции 35-1150 кВ и Силовые трансформаторы 35-1150кВ.</t>
  </si>
  <si>
    <t xml:space="preserve">5. </t>
  </si>
  <si>
    <t>ПС"Автоград" - РП-1 (линия 1)</t>
  </si>
  <si>
    <t>одноцепной</t>
  </si>
  <si>
    <t>Постановление администрации №1440 от 27.10.2023</t>
  </si>
  <si>
    <t>ПС"Автоград" - РП-1 (линия 2)</t>
  </si>
  <si>
    <t>ПС"Автоград" - РП-2  (линия 1)</t>
  </si>
  <si>
    <t>ААШВ (3х120)</t>
  </si>
  <si>
    <t>ПС"Автоград" - РП-2  (линия 2)</t>
  </si>
  <si>
    <t xml:space="preserve"> ААШВ (3х120)</t>
  </si>
  <si>
    <t>ПС"Автоград" - РП-2 (линия 9)</t>
  </si>
  <si>
    <t>ПС"Автоград" - РП-2 (линия 5)</t>
  </si>
  <si>
    <t>ПС"Автоград" - РП-2 (линия 6)</t>
  </si>
  <si>
    <t>ПС"Автоград" - РП-2 (линия 7)</t>
  </si>
  <si>
    <t>ПС"Автоград" - РП-2 (линия 8)</t>
  </si>
  <si>
    <t>ПС"Автоград" - РП-5 РТП-12 мкр (ТП-66) (линия 1)</t>
  </si>
  <si>
    <t>ААШВ (3х240)</t>
  </si>
  <si>
    <t>Постановление администрации №1155 от 25.08.23</t>
  </si>
  <si>
    <t>ПС"Автоград" - РП-5 РТП-12 мкр (ТП-66) (линия 2)</t>
  </si>
  <si>
    <t>ПС"Автоград" - ТП-2</t>
  </si>
  <si>
    <t>ААБЛу (зх120)</t>
  </si>
  <si>
    <t>Постановление администрации №1301 от 28.09.2023</t>
  </si>
  <si>
    <t>ПС"Автоград" - ТП-27</t>
  </si>
  <si>
    <t>ААБ (3х120)</t>
  </si>
  <si>
    <t>ПС"Автоград" - ТП-30</t>
  </si>
  <si>
    <t>ПС"Автоград" - ТП-41</t>
  </si>
  <si>
    <t>ПС"Автоград" - ТП-44</t>
  </si>
  <si>
    <t>ААШВ (3х95)</t>
  </si>
  <si>
    <t>ПС"Автоград" - ТП-45</t>
  </si>
  <si>
    <t xml:space="preserve">ПС"Автоград" - ТП-46 </t>
  </si>
  <si>
    <t>ААШВ-10 (3х240)</t>
  </si>
  <si>
    <t>ААШВ(3х95)</t>
  </si>
  <si>
    <t>РП-1 - ТП-4</t>
  </si>
  <si>
    <t>ААБлу(3х150)</t>
  </si>
  <si>
    <t>Постановление администрации №359 от 27.03.2018</t>
  </si>
  <si>
    <t>РП-1 - ТП-14</t>
  </si>
  <si>
    <t>РП-1 - ТП-34</t>
  </si>
  <si>
    <t>РП-2 -ТП-56</t>
  </si>
  <si>
    <t>ААШВ (3х185)</t>
  </si>
  <si>
    <t>Постановление администрации №294 от 01.03.2021</t>
  </si>
  <si>
    <t>РП-2 -ТП-64</t>
  </si>
  <si>
    <t>2ААШВ (3х185)</t>
  </si>
  <si>
    <t>РП-5 - 31 мкр (КТП-1)</t>
  </si>
  <si>
    <t xml:space="preserve">ТП-14 - ТП 1-10-1 </t>
  </si>
  <si>
    <t>ТП-41 - ТП-2</t>
  </si>
  <si>
    <t>ААБЛ (3х120)</t>
  </si>
  <si>
    <t>ТП-41 - ТП-66 (РТП)</t>
  </si>
  <si>
    <t>Постановление администрации №1583 от 20.10.2015</t>
  </si>
  <si>
    <t>ААБЛ (3х240)</t>
  </si>
  <si>
    <t>Постановление администрации №1484 от 08.11.2023</t>
  </si>
  <si>
    <t>ТП-6 - ТП-5</t>
  </si>
  <si>
    <t>ААШВ(3х120)</t>
  </si>
  <si>
    <t>Постановление администрации №887 от 03.07.2018; №74 от 31.01.2002</t>
  </si>
  <si>
    <t>ТП-5 - ТП-4</t>
  </si>
  <si>
    <t>Постановление администрации №1572 от 27.03.2023</t>
  </si>
  <si>
    <t>ТП-7 - ТП-15</t>
  </si>
  <si>
    <t>ТП-6 - ТП-3</t>
  </si>
  <si>
    <t>ТП-8 - ТП-9</t>
  </si>
  <si>
    <t>Постановление администрации № 1570 от 28.11.2023</t>
  </si>
  <si>
    <t>ТП-9 - ТП-3</t>
  </si>
  <si>
    <t>ААБ(3х95)</t>
  </si>
  <si>
    <t>ТП-9 - ТП-9а</t>
  </si>
  <si>
    <t>ТП-1Б ГК "Линия" 2 часть</t>
  </si>
  <si>
    <t>Постановление администрации №1570 от 18.10.2022</t>
  </si>
  <si>
    <t>ТП-1Б ГК "Линия" 1 часть</t>
  </si>
  <si>
    <t>Постановление администрации №961 от 19.07.2023</t>
  </si>
  <si>
    <t>ТП-1 - ТП-19</t>
  </si>
  <si>
    <t xml:space="preserve">Постановление администрации №816 от 21.06.2018; №74 от 31.01.2002 </t>
  </si>
  <si>
    <t>ТП-1 - ТП-18</t>
  </si>
  <si>
    <t>ААБ(3х120)</t>
  </si>
  <si>
    <t>ТП-1 - ТП-34</t>
  </si>
  <si>
    <t>МШВ(3х95)</t>
  </si>
  <si>
    <t>ТП-18 - ТП-14</t>
  </si>
  <si>
    <t>ТП-15 - ТП-16</t>
  </si>
  <si>
    <t>ТП-16 - ТП-14</t>
  </si>
  <si>
    <t>ТП-24 - ТП-23</t>
  </si>
  <si>
    <t xml:space="preserve">Постановление администрации №1366 от 11.10.2018; №74 от 31.01.2002 </t>
  </si>
  <si>
    <t>ТП-26 - ТП-24</t>
  </si>
  <si>
    <t>ТП-23 - ТП-25</t>
  </si>
  <si>
    <t>ТП-21 - ТП-25</t>
  </si>
  <si>
    <t>ТП-17 - ТП-21</t>
  </si>
  <si>
    <t>ТП-20 - ТП-19</t>
  </si>
  <si>
    <t>ТП-22 - ТП-17</t>
  </si>
  <si>
    <t>РП-1 - ТП-1-10-1 КНС Труда 24</t>
  </si>
  <si>
    <t>Постановление Администрации №1384 от 17.10.2018; №74 31.01.2002</t>
  </si>
  <si>
    <t>РП-1 - ТП-20</t>
  </si>
  <si>
    <t>РП-1 - ТП-22</t>
  </si>
  <si>
    <t>ТП-34 - ТП-26</t>
  </si>
  <si>
    <t>РП-1 - ТП-7</t>
  </si>
  <si>
    <t>РП-1 -ТП-12</t>
  </si>
  <si>
    <t>РП-1 -ТП-38</t>
  </si>
  <si>
    <t>РП-1 - ТП-33</t>
  </si>
  <si>
    <t>ААБЛУ(3х95)</t>
  </si>
  <si>
    <t>ААБЛУ(3х150)</t>
  </si>
  <si>
    <t>Постановление администрации №1336 от 05.10.2023</t>
  </si>
  <si>
    <t>ТП-12 - ТП-13</t>
  </si>
  <si>
    <t>ТП-13 - ТП-10</t>
  </si>
  <si>
    <t>ТП-3 - ТП-27</t>
  </si>
  <si>
    <t>ТП-3 - ТП-3а</t>
  </si>
  <si>
    <t>ТП-10 - ТП-8</t>
  </si>
  <si>
    <t>ТП-40 - ТП-48</t>
  </si>
  <si>
    <t>АСБл (3х120)</t>
  </si>
  <si>
    <t>ТП-33 - ТП-39</t>
  </si>
  <si>
    <t>Постановление Администрации №1384 от 17.10.2018</t>
  </si>
  <si>
    <t>ТП-38 - ТП-36</t>
  </si>
  <si>
    <t>ТП-39 - ТП-40</t>
  </si>
  <si>
    <t>ААБл (3х120)</t>
  </si>
  <si>
    <t>ТП-37 - ТП-48</t>
  </si>
  <si>
    <t>ТП-36 - ТП-37</t>
  </si>
  <si>
    <t>ТП-36 - ТП-24</t>
  </si>
  <si>
    <t>ТП-27 - ТП-32</t>
  </si>
  <si>
    <t>Постановление администрации. от 31.01.2002 № 74  № 455 от 08.04.2016</t>
  </si>
  <si>
    <t>ТП-28 - ТП-47</t>
  </si>
  <si>
    <t>ТП-30 - ТП-29</t>
  </si>
  <si>
    <t>Постановление администрации от 31.01.2002 № 74  № 455 от 08.04.2016</t>
  </si>
  <si>
    <t>ТП-29 -ТП-31</t>
  </si>
  <si>
    <t>ТП-31 - ТП-28</t>
  </si>
  <si>
    <t>ТП-32 - ТП-28</t>
  </si>
  <si>
    <t>РП-2 - ТП-43</t>
  </si>
  <si>
    <t>РП-2 - ТП-52</t>
  </si>
  <si>
    <t>ТП-42 - ТП-49</t>
  </si>
  <si>
    <t>ТП-43 - ТП-42</t>
  </si>
  <si>
    <t>ТП-49 -ТП-53</t>
  </si>
  <si>
    <t>ТП-42 - ТП-53</t>
  </si>
  <si>
    <t>ТП-50 - ТП-52а</t>
  </si>
  <si>
    <t>ТП-50 - ТП-50а</t>
  </si>
  <si>
    <t>ТП-50а - ТП-51</t>
  </si>
  <si>
    <t>ТП-51 - ТП-52а</t>
  </si>
  <si>
    <t>ТП-52 - ТП-52а</t>
  </si>
  <si>
    <t>ТП-53 - ТП-50</t>
  </si>
  <si>
    <t>ТП-64 - ТП-63</t>
  </si>
  <si>
    <t>ТП-63 - ТП-62</t>
  </si>
  <si>
    <t>ТП-62 - ТП-61</t>
  </si>
  <si>
    <t>ТП-61 - ТП-60</t>
  </si>
  <si>
    <t>ТП-60 - ТП-59</t>
  </si>
  <si>
    <t>ТП-59 - ТП-58</t>
  </si>
  <si>
    <t>ТП-58 - ТП-57</t>
  </si>
  <si>
    <t>Постановление администрации №294 от 01.03.2022</t>
  </si>
  <si>
    <t>ТП-57 - ТП-56</t>
  </si>
  <si>
    <t>ТП-66 (РТП) - ТП-67</t>
  </si>
  <si>
    <t>ААБл (3х95)</t>
  </si>
  <si>
    <t>Постановление администрации №1549 от29.09.2019</t>
  </si>
  <si>
    <t>КТП -1, 2, 3 (ТП-68, ТП-69, ТП-70) - сети 10 кВ 30-31 мкрн</t>
  </si>
  <si>
    <t>Постановление администрации №367 от 13.03.2024</t>
  </si>
  <si>
    <t>постановление администрации №1156 от 25.08.2023</t>
  </si>
  <si>
    <t xml:space="preserve"> ТП-41 - городское кладбище</t>
  </si>
  <si>
    <t>Постановление администрации №1635 от 12.12.2023</t>
  </si>
  <si>
    <t>ТП-109 - ВРУ "Зал ФОК"</t>
  </si>
  <si>
    <t>АВбШв (4х240)</t>
  </si>
  <si>
    <t xml:space="preserve">Постановление администрации № 89 от 24.01.2024  </t>
  </si>
  <si>
    <t>ТП-5 - КНС ул. Труда</t>
  </si>
  <si>
    <t>ТП-109 - Производственное здание Труда 3а</t>
  </si>
  <si>
    <t>ААШВ(3х150+1х50)</t>
  </si>
  <si>
    <t xml:space="preserve">ТП-109 - Стадион Торпедо Труда 4 </t>
  </si>
  <si>
    <t>АВВГ(3х95+1х50)</t>
  </si>
  <si>
    <t>ТП-109 - Освещение стадиона</t>
  </si>
  <si>
    <t>ТП-109 - Гаражи Голубничий</t>
  </si>
  <si>
    <t>ТП-109 - Освещение Хоккейной коробки</t>
  </si>
  <si>
    <t>ТП-4 - ВРУ Л.Комсомола 1</t>
  </si>
  <si>
    <t>ААШВ(3х120+1х50)</t>
  </si>
  <si>
    <t>ТП-4 - ВРУ Л.Комсомола 3</t>
  </si>
  <si>
    <t>ТП-4 - ВРУ Л.Комсомола 3 кафе Рандеву</t>
  </si>
  <si>
    <t>ТП-5 - ВРУ Труда 9</t>
  </si>
  <si>
    <t>АПВБ(3х70+1х25)</t>
  </si>
  <si>
    <t>ТП-5 - ВРУ Труда 7</t>
  </si>
  <si>
    <t>ТП-5 - ВРУ ДШИ Труда 5</t>
  </si>
  <si>
    <t>ТП-5 - Павильон Труда 5</t>
  </si>
  <si>
    <t>ТП-5 - ВРУ Новоселов 28</t>
  </si>
  <si>
    <t>АВВГ(3х95+1х70)</t>
  </si>
  <si>
    <t>ТП-5 - ВРУ Новоселов 28 магазин</t>
  </si>
  <si>
    <t>ТП-5 - ВРУ Новоселов 24</t>
  </si>
  <si>
    <t>ТП-5 - ВРУ Новоселов 24 Диагностический центр</t>
  </si>
  <si>
    <t>ТП-5 - ВРУ Новоселов 22</t>
  </si>
  <si>
    <t>ТП-5 - ВРУ Новоселов 20</t>
  </si>
  <si>
    <t>ВРУ - Новеселов, 20 - ВРУ Новоселов 22</t>
  </si>
  <si>
    <t>ТП-6 - ВРУ Новоселов 18</t>
  </si>
  <si>
    <t>АВВГ(4х70+1х35)</t>
  </si>
  <si>
    <t xml:space="preserve"> ТП-6 - Торговый центр Новоселов 8</t>
  </si>
  <si>
    <t>АСБ(3х120)</t>
  </si>
  <si>
    <t>ТП-6 - ВРУ Новоселов 10</t>
  </si>
  <si>
    <t>АСБ(3х70+1х50)</t>
  </si>
  <si>
    <t>ТП-6 - ВРУ Новоселов 6</t>
  </si>
  <si>
    <t>АСБ(3х70)</t>
  </si>
  <si>
    <t>ТП-6 - ВРУ Новоселов 6а М-н Радуга</t>
  </si>
  <si>
    <t>ТП-6 - Гаражи Солнечная 3а</t>
  </si>
  <si>
    <t>АВВБ(3х16+1х10)</t>
  </si>
  <si>
    <t>ТП-6 - ГОВД Труда 3</t>
  </si>
  <si>
    <t>ААБ(3х70)</t>
  </si>
  <si>
    <t>ТП-6 - Производственное здание Труда 3а</t>
  </si>
  <si>
    <t>ААШБ(3х150+1х70)</t>
  </si>
  <si>
    <t>ТП-6 - ВРУ Солнечная 3</t>
  </si>
  <si>
    <t>АВВБ(3х95+1х50)</t>
  </si>
  <si>
    <t xml:space="preserve">ТП-6 - Гаражи Труда 1/1 </t>
  </si>
  <si>
    <t>ВРУ Новоселов 24 - ВРУ Новоселов 28</t>
  </si>
  <si>
    <t>ВРУ Новоселов 10 - ВРУ Новоселов 18</t>
  </si>
  <si>
    <t>ТП-7 - ВРУ Л.Комсомола 5</t>
  </si>
  <si>
    <t>АВВБ(3х120+1х50)</t>
  </si>
  <si>
    <t>ТП-7 - ВРУ Л.Комсомола 3а кафе Ракета</t>
  </si>
  <si>
    <t>ТП-7 - Аптека Энтузиастов 12</t>
  </si>
  <si>
    <t>АВВБ(3х70+1х25)</t>
  </si>
  <si>
    <t>ТП-7 - ВРУ Энтузиастов 12</t>
  </si>
  <si>
    <t>АВВБ(3х120+1х25)</t>
  </si>
  <si>
    <t>ТП-7 - ВРУ Энтузиастов 10</t>
  </si>
  <si>
    <t>ТП-7 - Узел Связи Энтузиастов 8</t>
  </si>
  <si>
    <t>ТП-7 - Узел Связи Энтузиастов 8 Дизельная</t>
  </si>
  <si>
    <t>ТП-8 - Новоселов, 4</t>
  </si>
  <si>
    <t>ААБ(3х120х1х50)</t>
  </si>
  <si>
    <t>ТП-8 - Новоселов, 4 Банк</t>
  </si>
  <si>
    <t>ТП-8 - Новоселов, 4 Стоматология</t>
  </si>
  <si>
    <t>ТП-8 - ВРУ Труда 1</t>
  </si>
  <si>
    <t>ААБ(3х120+1х50)</t>
  </si>
  <si>
    <t>ТП-8 - ВРУ Солнечная 1</t>
  </si>
  <si>
    <t>ТП-8 - ВРУ Солнечная 3 пенсионный фонд</t>
  </si>
  <si>
    <t>ТП-8 - ВРУ Энтузиастов 6</t>
  </si>
  <si>
    <t>ТП-8 - ВРУ Энтузиастов 4</t>
  </si>
  <si>
    <t>ТП-8 - ВРУ Солнечная 5</t>
  </si>
  <si>
    <t>ТП-9 - Администрация Солнечная 2</t>
  </si>
  <si>
    <t>ТП-9 - ВРУ Солнечная 4а Строитель</t>
  </si>
  <si>
    <t>ТП-9 - ВРУ Энтузиастов 2 Досааф</t>
  </si>
  <si>
    <t>ТП-9 - Стоянка Ушакова</t>
  </si>
  <si>
    <t>ТП-9 - Закусочная</t>
  </si>
  <si>
    <t>ТП-9 - ВРУ Энтузиастов 2а Ангар Корчагина</t>
  </si>
  <si>
    <t>ТП-9 - Лыжная База Баня</t>
  </si>
  <si>
    <t>ТП-9 - ООО КГД(пекарня)</t>
  </si>
  <si>
    <t>ТП-1 - Городской суд Энтузиастов 28</t>
  </si>
  <si>
    <t>АВВГ (3х25х+1х16)</t>
  </si>
  <si>
    <t>ТП-1 - ВРУ Техникум Юности 7 Учебный корпус</t>
  </si>
  <si>
    <t>АВВГ (3х70х+1х35)</t>
  </si>
  <si>
    <t>ТП-1 - ВРУ Техникум Юности 7  АБК</t>
  </si>
  <si>
    <t>АВВГ (3х95х+1х35)</t>
  </si>
  <si>
    <t>ТП-1 - ВРУ Техникум Юности 7 Мастерские</t>
  </si>
  <si>
    <t>АВВГ (3х95+1х35)</t>
  </si>
  <si>
    <t>ТП-1 - ВРУ Юности 5</t>
  </si>
  <si>
    <t>ТП-14 - ВРУ Юности, 3</t>
  </si>
  <si>
    <t>ТП-14 - ОББ Техникум (спортзал 1, учебный корпус, столовая, холл) Труда 21</t>
  </si>
  <si>
    <t>АВВБ(3х50+1х25)</t>
  </si>
  <si>
    <t>АВВБ(3х35+1х16)</t>
  </si>
  <si>
    <t>ТП-14 - ВРУ Техникум (мех.мастерские, спортзал 2) Труда 21</t>
  </si>
  <si>
    <t>АВВБ(3х95+1х35)</t>
  </si>
  <si>
    <t>ТП-14 - ВРУ Труда 19</t>
  </si>
  <si>
    <t>ТП-15 - ВРУ Энтузиастов 24</t>
  </si>
  <si>
    <t>ТП-15 - ВРУ Энтузиастов 18</t>
  </si>
  <si>
    <t xml:space="preserve"> АВБВ(3х120+1х50)</t>
  </si>
  <si>
    <t>ТП-15 - ВРУ-3 Л.Комсомола 2</t>
  </si>
  <si>
    <t xml:space="preserve">ТП-15 - ВРУ Энтузиастов 20 </t>
  </si>
  <si>
    <t>ТП-15 - Библиотека Энтузиастов 20</t>
  </si>
  <si>
    <t xml:space="preserve">ТП-15 - Магазин Куприянов Энтузиастов 20 </t>
  </si>
  <si>
    <t xml:space="preserve"> АВВБ(3х70+1х25)</t>
  </si>
  <si>
    <t>ТП-15 - д/с №4 Энтузиастов 22</t>
  </si>
  <si>
    <t>АВБВ(3х120+1х50)</t>
  </si>
  <si>
    <t>ТП-16 - ВРУ-2 Л.Комсомола 2</t>
  </si>
  <si>
    <t>ТП-16 - ВРУ Труда 17</t>
  </si>
  <si>
    <t>ТП-16 - ВРУ Труда 17 Пекарня</t>
  </si>
  <si>
    <t>ТП-16 - ВРУ-2 Труда 15</t>
  </si>
  <si>
    <t>ТП-18 - ВРУ-2 Труда 25</t>
  </si>
  <si>
    <t xml:space="preserve"> АВВБ(3х50+1х25)</t>
  </si>
  <si>
    <t>ТП-18 - ВРУ Труда 23</t>
  </si>
  <si>
    <t>ТП-18 - ВРУ Юности 1</t>
  </si>
  <si>
    <t>ТП-18 - ВРУ Юности 3а Курск</t>
  </si>
  <si>
    <t>ТП-18 - ВРУ Юности 3 Нетроник</t>
  </si>
  <si>
    <t>ТП-18 - ВРУ Юности 3 Вымпелком</t>
  </si>
  <si>
    <t>ТП-19 - Шк.№2 Энтузиастов 26 (гаражи)</t>
  </si>
  <si>
    <t>ТП-19 - Шк.№2 Энтузиастов 26</t>
  </si>
  <si>
    <t>АВВГ(3х120+1х50)</t>
  </si>
  <si>
    <t>ТП-19 - Энтузиастов 20а Павильон</t>
  </si>
  <si>
    <t>ТП-19 - Д/с №8 Труда 6А</t>
  </si>
  <si>
    <t xml:space="preserve">Постановление администрации №45 от 19.01.2023 Постановление №1090 от 11.08.2023 </t>
  </si>
  <si>
    <t>ТП-17 - ВРУ-1 Энтузиастов 27</t>
  </si>
  <si>
    <t>АВВБ (3х95+1х50)</t>
  </si>
  <si>
    <t>ТП-17 - Д/с №8 Энтузиастов 25</t>
  </si>
  <si>
    <t>АСБ (3х120+1х50)</t>
  </si>
  <si>
    <t>ТП-17 - ВРУ-1 Энтузиастов 31</t>
  </si>
  <si>
    <t>ТП-17 - ВРУ-1 Энтузиастов 33</t>
  </si>
  <si>
    <t>АВВБ (4х70)</t>
  </si>
  <si>
    <t>ТП-20 - ВРУ-1 Энтузиастов 19</t>
  </si>
  <si>
    <t>ТП-20 - ВРУ-1 Энтузиастов 21</t>
  </si>
  <si>
    <t>АСБ (3х95+1х50)</t>
  </si>
  <si>
    <t>ТП-20 - ВРУ-1 Энтузиастов 23</t>
  </si>
  <si>
    <t>АВВГ(4х70)</t>
  </si>
  <si>
    <t>ТП-21 - Дом ребенка Юности 15</t>
  </si>
  <si>
    <t>АВВБ (3х95+1х35)</t>
  </si>
  <si>
    <t>ТП-21 - ВРУ-1 Юности 13</t>
  </si>
  <si>
    <t>АВВГ (4х70)</t>
  </si>
  <si>
    <t>ТП-21 - ВРУ-1 Юности 11</t>
  </si>
  <si>
    <t>ТП-21 - ВРУ-1 Энтузиастов 29</t>
  </si>
  <si>
    <t>ТП-21 - ГДСК Вектор</t>
  </si>
  <si>
    <t>ТП-22 - Л.Комсомола 2а Аптека</t>
  </si>
  <si>
    <t>ТП-22 - ВРУ Л.Комсомола 8</t>
  </si>
  <si>
    <t>ТП-22 - Л.Комсомола 4 Магазин Солнышко (с торца)</t>
  </si>
  <si>
    <t>ТП-22 -  ВРУ Л.Комсомола 4</t>
  </si>
  <si>
    <t>АВВГ(4х120)</t>
  </si>
  <si>
    <t>ТП-22 - Л.Комсомола 4 Магазин Батон</t>
  </si>
  <si>
    <t>АВВГ(4х120+1х50)</t>
  </si>
  <si>
    <t>ТП-22 - Л.Комсомола 4 Магазин Командор</t>
  </si>
  <si>
    <t>АВВГ(3х70+1х35)</t>
  </si>
  <si>
    <t>ТП-23 - ВРУ-1 Л.К.10</t>
  </si>
  <si>
    <t>ТП-23 - Дом ребенка (прачка) Юности 15 (линия 1)</t>
  </si>
  <si>
    <t>АВВБ (3х120+1х50)</t>
  </si>
  <si>
    <t>ТП-23 - ВРУ-1 Л.К.12</t>
  </si>
  <si>
    <t>ТП-23 - Л.К. 12 Михайлова (МФЦ ЗАГС)</t>
  </si>
  <si>
    <t>ТП-23 - Л.К. 12  магазин Маяк</t>
  </si>
  <si>
    <t>ТП-24 - Л.Комсомола 16 КРЦ Айсберг</t>
  </si>
  <si>
    <t>ТП-24 - Детский дом 9Пятилетки 13</t>
  </si>
  <si>
    <t>ТП-24 - ВРУ-1  9Пятилетки 11</t>
  </si>
  <si>
    <t>ТП-24 - Школа №3 мастерские</t>
  </si>
  <si>
    <t>АВВГ(4х35)</t>
  </si>
  <si>
    <t>ТП-24 - Школа №3 гараж</t>
  </si>
  <si>
    <t>ТП-24 - Школа №3 9Пятилетки 15</t>
  </si>
  <si>
    <t>ТП-25 - ВРУ-1 Юности 17</t>
  </si>
  <si>
    <t xml:space="preserve">ТП-25 - Юности 17а Альянс </t>
  </si>
  <si>
    <t>ТП-25 - ВРУ-1 Юности 19</t>
  </si>
  <si>
    <t>ТП-25 - ВРУ-1 9Пятилетки 17</t>
  </si>
  <si>
    <t>ТП-25 - ВРУ-1 9Пятилетки 19</t>
  </si>
  <si>
    <t>АВВГ(3х185+1х50)</t>
  </si>
  <si>
    <t>ТП-25 - ВРУ-2 9Пятилетки 19 (линия 1)</t>
  </si>
  <si>
    <t>ТП-26 - ВРУ-2 Л.К. 14</t>
  </si>
  <si>
    <t>ТП-3 - ЦГБ Стационар Солнечная 6</t>
  </si>
  <si>
    <t>ТП-3 - ЦГБ Прачечная Солнечная 6</t>
  </si>
  <si>
    <t>АВВГ(3х50+1х25)</t>
  </si>
  <si>
    <t>ТП-3 - ЦГБ Инф.отделение Солнечная 6</t>
  </si>
  <si>
    <t>ТП-3 - ЦГБ Гаражи МСЧ Солнечная 6</t>
  </si>
  <si>
    <t>ТП-3 - ЦГБ ФТО Солнечная 6</t>
  </si>
  <si>
    <t>ТП-3 - ЦГБ Главный корпус Солнечная 6</t>
  </si>
  <si>
    <t>ТП-3 - ЦГБ Вентиляция Солнечная 6</t>
  </si>
  <si>
    <t>ТП-3 - Солнечная 6 Гараж Ханин</t>
  </si>
  <si>
    <t>ТП-3 - Солнечная 6 Гаражи</t>
  </si>
  <si>
    <t>ТП-3 - Энтузиастов 3, Мозаика</t>
  </si>
  <si>
    <t>ААБ(3х70+1х25)</t>
  </si>
  <si>
    <t>КРТП(3х50+1х25)</t>
  </si>
  <si>
    <t>ААБ(3х70+1х35)</t>
  </si>
  <si>
    <t>АВВБ(3х70+1х35)</t>
  </si>
  <si>
    <t>ТП-11 - ВРУ Энтузиастов 11</t>
  </si>
  <si>
    <t>ТП-11 - ВРУ Энтузиастов 11 ТД Сосновоборск</t>
  </si>
  <si>
    <t>ТП-11 - ВРУ Энтузиастов 9</t>
  </si>
  <si>
    <t>ТП-11 - ВРУ Энтузиастов 13</t>
  </si>
  <si>
    <t>ТП-11 - Д/С №2  9Пятилетки 7а</t>
  </si>
  <si>
    <t>ТП-15 - ВРУ Энтузиастов 24 Нетроник</t>
  </si>
  <si>
    <t>АВВГ(3х70+1х25)</t>
  </si>
  <si>
    <t>ААБ(3х95+1х50)</t>
  </si>
  <si>
    <t>ТП-12 - ВРУ Л.К. 13</t>
  </si>
  <si>
    <t>ТП-12 - ВРУ Л.К. 15 Храм</t>
  </si>
  <si>
    <t>ТП-12 - ВРУ Л.К. 11</t>
  </si>
  <si>
    <t>ТП-12 - ВРУ 9 Пятилетки 9</t>
  </si>
  <si>
    <t>ТП-12 - Школа №1  9Пятилетки 7</t>
  </si>
  <si>
    <t>ТП-13 - Д/С №5 Солнечная 9а</t>
  </si>
  <si>
    <t>ТП-13 - ВРУ Солнечная 13</t>
  </si>
  <si>
    <t>ТП-13 - ВРУ 9 Пятилетки 5</t>
  </si>
  <si>
    <t>ТП-13 - ВРУ 9 Пятилетки 3</t>
  </si>
  <si>
    <t>ТП-13 - ВРУ Солнечная 15</t>
  </si>
  <si>
    <t>ТП-13 - Детская поликлиника Солнечная 6/2</t>
  </si>
  <si>
    <t>ТП-13 - ВРУ Солнечная 11</t>
  </si>
  <si>
    <t>ТП-34 - ГДК Мечта Л.К.7</t>
  </si>
  <si>
    <t>ТП-34 - Павильон Денер</t>
  </si>
  <si>
    <t>ТП-34 - Павильон Цветы</t>
  </si>
  <si>
    <t>ТП-34 - Фонтан</t>
  </si>
  <si>
    <t>ВРУ-1 Л.К. 18 нежилое Бизнес партнер</t>
  </si>
  <si>
    <t>АВВГ (4х95)</t>
  </si>
  <si>
    <t>ТП-33 - ВРУ-1 Л.К. 18</t>
  </si>
  <si>
    <t>ТП-33 - ВРУ-2 Л.К. 18 нежилое Аптека</t>
  </si>
  <si>
    <t>ТП-33 - ВРУ Л.К. 18А Омега</t>
  </si>
  <si>
    <t>ТП-33 - ВРУ Л.К. 18Б Денер</t>
  </si>
  <si>
    <t>ТП-33 - ВРУ 9 Пятилетки 16 Стрижнев</t>
  </si>
  <si>
    <t>ТП-33 - ВРУ-1 9 Пят 18</t>
  </si>
  <si>
    <t>ТП-33 - ВРУ-1 Л.К. 22</t>
  </si>
  <si>
    <t>ТП-33 - ВРУ-1 Л.К. 22 линия 2</t>
  </si>
  <si>
    <t>ТП-48 - ВРУ-1 Весенняя 17</t>
  </si>
  <si>
    <t>ТП-48 - ВРУ-2 Весенняя 17</t>
  </si>
  <si>
    <t>ТП-48 - ВРУ-1 Весенняя 19</t>
  </si>
  <si>
    <t>ТП-48 - ВРУ-2 Весенняя 19</t>
  </si>
  <si>
    <t>ТП-48 - ВРУ-3 Весенняя 19</t>
  </si>
  <si>
    <t>ТП-48 - Юности 31, пав Трифонова</t>
  </si>
  <si>
    <t>АВВГ (3х70+1х25)</t>
  </si>
  <si>
    <t>ТП-39 - ВРУ-1 Л.К. 26</t>
  </si>
  <si>
    <t>ТП-39 - ВРУ Л.К. 26Б Автовокзал</t>
  </si>
  <si>
    <t>ТП-39 - ВРУ-1 Весенняя 15</t>
  </si>
  <si>
    <t xml:space="preserve">ТП-38 - 9 Пят 24 Школа 5 главное  ВРУ линия 2 </t>
  </si>
  <si>
    <t>ТП-38 - ВРУ 9 Пят 20</t>
  </si>
  <si>
    <t>ТП-36 - ВРУ-1 9 Пят 28</t>
  </si>
  <si>
    <t>ТП-36 - ВРУ-1 9 Пят 26</t>
  </si>
  <si>
    <t>ТП-36 - ВРУ-1 Юности 21</t>
  </si>
  <si>
    <t>ТП-36 - Павильон Мороженое</t>
  </si>
  <si>
    <t>ТП-36 - ГСК Ключ</t>
  </si>
  <si>
    <t>ТП-36 - Кафе Трапеза</t>
  </si>
  <si>
    <t>ТП-37 - ВРУ-1 Юности 23</t>
  </si>
  <si>
    <t>ТП-37 - ВРУ-1  Юности 27</t>
  </si>
  <si>
    <t xml:space="preserve">ТП-37 - Д/с №7 Юности 29 </t>
  </si>
  <si>
    <t>ТП-37 - ВРУ 9Пятилетки 30</t>
  </si>
  <si>
    <t>ТП-37 - Г/О Энергия</t>
  </si>
  <si>
    <t>ТП-37 - Г/О Согласие</t>
  </si>
  <si>
    <t>ТП-40 - ВРУ Весенняя 13а Магазин Курск</t>
  </si>
  <si>
    <t>ТП-40 - ВРУ Л.К. 26а Магазин Пятерочка</t>
  </si>
  <si>
    <t>АВВГ (4х185)</t>
  </si>
  <si>
    <t>АВВГ(4х185)</t>
  </si>
  <si>
    <t>4 линии</t>
  </si>
  <si>
    <t>2 линии</t>
  </si>
  <si>
    <t>Постановление администрации № 34 от 16.01.2024</t>
  </si>
  <si>
    <t>ТП-27 - ВРУ 9Пятилетки 6 Магазин Командор</t>
  </si>
  <si>
    <t>ТП-27 - ВРУ-1 9Пятилетки 14 Кристалл</t>
  </si>
  <si>
    <t>ТП-27 - ВРУ-1 9Пятилетки 14 Русь</t>
  </si>
  <si>
    <t>ТП-30 - ВРУ-1 Солнечная 10 автовокзал</t>
  </si>
  <si>
    <t>ТП-31 - ВРУ-1 Солнечная 33 Магазин Продукты</t>
  </si>
  <si>
    <t>ТП-31 - Спорткомплекс Олимпиец</t>
  </si>
  <si>
    <t>ТП-32 - ВРУ 9 Пятилетки 12</t>
  </si>
  <si>
    <t>ТП-47 - ВРУ-1 Весенняя 11</t>
  </si>
  <si>
    <t>ТП-47 - ВРУ-2 Весенняя 11</t>
  </si>
  <si>
    <t>ТП-47 - ВРУ-3 Весенняя 11</t>
  </si>
  <si>
    <t>ТП-47 - Весенняя 11</t>
  </si>
  <si>
    <t>ТП-55 - ВРУ-1 Солнечная 8</t>
  </si>
  <si>
    <t>ТП-55 - ВРУ-2 Солнечная 8</t>
  </si>
  <si>
    <t>ТП-55 - ВРУ Солнечная 8 Поликлинника</t>
  </si>
  <si>
    <t>ТП-55 - ВРУ Солнечная 8 Молодежный центр</t>
  </si>
  <si>
    <t>ААШВ(3х185+1х50)</t>
  </si>
  <si>
    <t>АВБбвнг(4х150)</t>
  </si>
  <si>
    <t>АВБбвнг(4х120)</t>
  </si>
  <si>
    <t>Постановление администрации №892 от 10.07.2020</t>
  </si>
  <si>
    <t>постановление №219 от  19.02.2023</t>
  </si>
  <si>
    <t>ТП-52 - Л.К. 44</t>
  </si>
  <si>
    <t>ТП-52 - Л.К. 46</t>
  </si>
  <si>
    <t xml:space="preserve">ТП-42 - ВРУ Весенняя 18 </t>
  </si>
  <si>
    <t>ТП-42 - ВРУ Весенняя 18 (Алкомаркет)</t>
  </si>
  <si>
    <t>ТП-42 - ВРУ Магазин Пустошилов</t>
  </si>
  <si>
    <t>ТП-42 - ВРУ Магазин Арбат, кафе Спектр</t>
  </si>
  <si>
    <t>ТП-42 - ВРУ Павильон Продукты</t>
  </si>
  <si>
    <t>ТП-42 - ВРУ Весенняя 22</t>
  </si>
  <si>
    <t>ТП-42 - ВРУ-1 Л. Комсомола 28</t>
  </si>
  <si>
    <t>ТП-42 - ВРУ-2 Л. Комсомола 28</t>
  </si>
  <si>
    <t>ТП-42 - ВРУ Л. Комсомола 28 "Сигма"</t>
  </si>
  <si>
    <t>ТП-42 - ВРУ Весенняя 24 Д/С Щелкунчик</t>
  </si>
  <si>
    <t>ТП-42 - ВРУ Д/с № Весенняя 24</t>
  </si>
  <si>
    <t>ТП-43 - ВРУ Л. Комсомола 36</t>
  </si>
  <si>
    <t>ТП-43 - ВРУ Л. Комсомола 38</t>
  </si>
  <si>
    <t>ТП-43 - ВРУ Л. Комсомола 42</t>
  </si>
  <si>
    <t>ТП-49 - ВРУ Весенняя 26</t>
  </si>
  <si>
    <t>ТП-49 - ВРУ Весенняя 28</t>
  </si>
  <si>
    <t>ТП-49 - ЩНО</t>
  </si>
  <si>
    <t>ТП-50 - ВРУ Юности 41 Офисы</t>
  </si>
  <si>
    <t>ТП-50 - ВРУ Юности 43</t>
  </si>
  <si>
    <t xml:space="preserve">ТП-50 - ВРУ Юности 47 </t>
  </si>
  <si>
    <t>ТП-50 - ВРУ- Юности 47 Офисы</t>
  </si>
  <si>
    <t xml:space="preserve">ТП-50а - ВРУ-1.1 Весенняя 34 </t>
  </si>
  <si>
    <t xml:space="preserve">ТП-50а - ВРУ-1.2 Весенняя 34 </t>
  </si>
  <si>
    <t xml:space="preserve">ТП-50а - ВРУ-2.1 Весенняя 34 </t>
  </si>
  <si>
    <t xml:space="preserve">ТП-50а - ВРУ-2.2 Весенняя 34 </t>
  </si>
  <si>
    <t>ТП-51 - Автостоянка на Юности</t>
  </si>
  <si>
    <t>ТП-51 - Гаражи Бакулин</t>
  </si>
  <si>
    <t>ТП-51 - ВРУ Юности 49</t>
  </si>
  <si>
    <t>ТП-51 - ВРУ ул. Юности 53 Бристоль</t>
  </si>
  <si>
    <t>ТП-53 - ВРУ-1  Юности 35</t>
  </si>
  <si>
    <t>ТП-53 - ВРУ-2  Юности 35</t>
  </si>
  <si>
    <t>ТП-52а - ВРУ-1 Мира 1</t>
  </si>
  <si>
    <t>ТП-52а - ВРУ-2 Мира 1</t>
  </si>
  <si>
    <t>ТП-52а - ВРУ-3 Мира 1 Магазин</t>
  </si>
  <si>
    <t>ТП-52а - ВРУ-1 Мира 3</t>
  </si>
  <si>
    <t>ТП-52а - ВРУ-4 Мира 3</t>
  </si>
  <si>
    <t>ТП-52а - ВРУ-6 Мира 3</t>
  </si>
  <si>
    <t>ТП-52а - ВРУ-2 Мира 3 Офисы</t>
  </si>
  <si>
    <t>ТП-52а - ВРУ-3 Мира 3 Офисы</t>
  </si>
  <si>
    <t>ТП-52 - ВРУ-1 Мира 5</t>
  </si>
  <si>
    <t>ТП-52 -ВРУ-2 Мира 5</t>
  </si>
  <si>
    <t>ТП-52 -ВРУ-3 Мира 5</t>
  </si>
  <si>
    <t>ТП-54 - ВРУ-5.1 Мира 5</t>
  </si>
  <si>
    <t>ТП-54 - ВРУ-5.2 Мира 5</t>
  </si>
  <si>
    <t>ТП-54 - ВРУ-6.1 Мира 5</t>
  </si>
  <si>
    <t>ТП-54 - ВРУ-6.2 Мира 5</t>
  </si>
  <si>
    <t>ТП-54 - ВРУ-7.1 Мира 5</t>
  </si>
  <si>
    <t>ТП-54 - ВРУ-7.2 Мира 5</t>
  </si>
  <si>
    <t>АВБбШв (4х120)</t>
  </si>
  <si>
    <t>постановление №144 от 05.02.2024</t>
  </si>
  <si>
    <t>Постановление администрации №95 от 25.01.2024</t>
  </si>
  <si>
    <t>Постановление администрации №448 от 26.03.2024</t>
  </si>
  <si>
    <t>Постановление администрации №132 от 01.02.2024г.</t>
  </si>
  <si>
    <t xml:space="preserve">ТП-56 - ВРУ-2 Весенняя 12 </t>
  </si>
  <si>
    <t xml:space="preserve">ТП-56 - ВРУ-1 Весенняя 12 </t>
  </si>
  <si>
    <t xml:space="preserve">ТП-56 - ВРУ Весенняя 14 </t>
  </si>
  <si>
    <t xml:space="preserve">ТП-60 - ВРУ-1 Солнечная 47 </t>
  </si>
  <si>
    <t xml:space="preserve">ТП-60 - ВРУ-2 Солнечная 47 </t>
  </si>
  <si>
    <t>ТП-60 - ВРУ Солнечная 47 Магазин</t>
  </si>
  <si>
    <t>ТП-60 - ВРУ Мира 19</t>
  </si>
  <si>
    <t>ТП-61 - ВРУ Мира 17 Магазин</t>
  </si>
  <si>
    <t>ТП-62 - КНС</t>
  </si>
  <si>
    <t>ТП-62 - ВРУ Мира 13 (нежилое)</t>
  </si>
  <si>
    <t>ТП-64 - ВРУ Л.К. 37</t>
  </si>
  <si>
    <t>направила письмо</t>
  </si>
  <si>
    <t xml:space="preserve">ТП-65 - ПНС </t>
  </si>
  <si>
    <t xml:space="preserve">ТП-35д - ПНС </t>
  </si>
  <si>
    <t xml:space="preserve">ТП-65 - ВРУ-1 Солнечная 16 </t>
  </si>
  <si>
    <t xml:space="preserve">ТП-65 - ВРУ-2 Солнечная 16 </t>
  </si>
  <si>
    <t>ТП-66 - 11-ый м-н (пер.-ул. Молодежный, Садовый, Майский)</t>
  </si>
  <si>
    <t>Пост. Адм. №1583 от 23.10.2015</t>
  </si>
  <si>
    <t>ТП-46а - СНТ "Ветеран"</t>
  </si>
  <si>
    <t>ТП-46в - СНТ "Бирюса"</t>
  </si>
  <si>
    <t>ПС "Узловая" - ПС "Автоград"</t>
  </si>
  <si>
    <t>ВЛ-двухцепная</t>
  </si>
  <si>
    <t>АС-185</t>
  </si>
  <si>
    <t xml:space="preserve">Постановление администрации № 74 от 31.01.2002 </t>
  </si>
  <si>
    <t>одноцепная</t>
  </si>
  <si>
    <t>АС-70</t>
  </si>
  <si>
    <t>АС-95</t>
  </si>
  <si>
    <t>РП-3 - РП-4 ЦОС</t>
  </si>
  <si>
    <t>Постановление администрации №1178 от 31.10.2005; №1305 от 02.10.2023</t>
  </si>
  <si>
    <t>ЦОС - ТП СНТ "Ветеран"</t>
  </si>
  <si>
    <t>ТП-67а - 12а м-н</t>
  </si>
  <si>
    <t>ТП-46б - СНТ "Химик"</t>
  </si>
  <si>
    <t>Постановление администрации №1747 от 26.12.2023</t>
  </si>
  <si>
    <t>ТП-46б - СНТ "Ветеран"</t>
  </si>
  <si>
    <t>Постановление администрации №208 от 13.02.2024</t>
  </si>
  <si>
    <t>СНТ "Енисей"</t>
  </si>
  <si>
    <t>Постановление администрации №1358 от 12.10.2023</t>
  </si>
  <si>
    <t>Постановление администрации</t>
  </si>
  <si>
    <t>нет</t>
  </si>
  <si>
    <t>да</t>
  </si>
  <si>
    <t>хозяйственное ведение</t>
  </si>
  <si>
    <t>МУП "Жилкомсервис" г. Сосновоборска на 2025     год</t>
  </si>
  <si>
    <t>ПС № 132 "Автоград"</t>
  </si>
  <si>
    <t>Постановление администрации № 74 от 31.01.2002</t>
  </si>
  <si>
    <t>ТДН</t>
  </si>
  <si>
    <t>рабочий</t>
  </si>
  <si>
    <t>ТМ</t>
  </si>
  <si>
    <t xml:space="preserve">ДГК </t>
  </si>
  <si>
    <t>ВМПЭ-10-630</t>
  </si>
  <si>
    <t>ТП-4</t>
  </si>
  <si>
    <t>ТП-5</t>
  </si>
  <si>
    <t>ТП-6</t>
  </si>
  <si>
    <t>ТП-7</t>
  </si>
  <si>
    <t>ТП-8</t>
  </si>
  <si>
    <t>ТП-9</t>
  </si>
  <si>
    <t>ТП-109</t>
  </si>
  <si>
    <t>Постановление администрации №74 от 31.01.2002</t>
  </si>
  <si>
    <t>Постановление администрации №452 от 08.04.2016</t>
  </si>
  <si>
    <t>ТП-1</t>
  </si>
  <si>
    <t>ТП-14</t>
  </si>
  <si>
    <t>ТП-15</t>
  </si>
  <si>
    <t>ТП-16</t>
  </si>
  <si>
    <t>ТП-18</t>
  </si>
  <si>
    <t>ТП-19</t>
  </si>
  <si>
    <t>ТП-1-10-1</t>
  </si>
  <si>
    <t>ТП-46</t>
  </si>
  <si>
    <t>Постановление администрации от 16.11.2005 №1260</t>
  </si>
  <si>
    <t>Постановление администрации от 04.03.2016 №268</t>
  </si>
  <si>
    <t>ТП-17</t>
  </si>
  <si>
    <t>ТП-20</t>
  </si>
  <si>
    <t>ТП-21</t>
  </si>
  <si>
    <t>ТП-22</t>
  </si>
  <si>
    <t>ТП-23</t>
  </si>
  <si>
    <t>ТП-24</t>
  </si>
  <si>
    <t>ТП-25</t>
  </si>
  <si>
    <t>ТП-26</t>
  </si>
  <si>
    <t>ТП-3</t>
  </si>
  <si>
    <t>ТП-10</t>
  </si>
  <si>
    <t>ТП-11(РП-1)</t>
  </si>
  <si>
    <t>ТП-12</t>
  </si>
  <si>
    <t>ТП-13</t>
  </si>
  <si>
    <t>ТП-34</t>
  </si>
  <si>
    <t>ТП-55</t>
  </si>
  <si>
    <t>ТП-2</t>
  </si>
  <si>
    <t>Постановление администрации №268 от 04.03.2016</t>
  </si>
  <si>
    <t xml:space="preserve">Постановление администрации от 31.01.2002 № 74 </t>
  </si>
  <si>
    <t>ТП-33</t>
  </si>
  <si>
    <t>ТП-36</t>
  </si>
  <si>
    <t>ТП-37</t>
  </si>
  <si>
    <t>ТП-38</t>
  </si>
  <si>
    <t>ТП-39</t>
  </si>
  <si>
    <t>ТП-40</t>
  </si>
  <si>
    <t>ТП-48</t>
  </si>
  <si>
    <t>ТП-27</t>
  </si>
  <si>
    <t>ТП-28</t>
  </si>
  <si>
    <t>ТП-29</t>
  </si>
  <si>
    <t>ТП-30</t>
  </si>
  <si>
    <t>ТП-31</t>
  </si>
  <si>
    <t>ТП-32</t>
  </si>
  <si>
    <t>ТП-47</t>
  </si>
  <si>
    <t>ТП-42</t>
  </si>
  <si>
    <t>ТП-43</t>
  </si>
  <si>
    <t>ТП-49</t>
  </si>
  <si>
    <t>ТП-50</t>
  </si>
  <si>
    <t>ТП-50а</t>
  </si>
  <si>
    <t>ТП-51</t>
  </si>
  <si>
    <t>ТП-52</t>
  </si>
  <si>
    <t>ТП-52а</t>
  </si>
  <si>
    <t>ТП-53</t>
  </si>
  <si>
    <t>ТП-54 (РП-2)</t>
  </si>
  <si>
    <t>Постановление администрации № 268 от 04.03.2016</t>
  </si>
  <si>
    <t>Постановление администрации № 268 от 04.03.2017</t>
  </si>
  <si>
    <t>Постановление администрации № 268 от 04.03.2018</t>
  </si>
  <si>
    <t>Постановление администрации  №1776 от 30.10.2010</t>
  </si>
  <si>
    <t>Постановление администрации №1807 от 24.11.2015</t>
  </si>
  <si>
    <t>ТП-56</t>
  </si>
  <si>
    <t>ТП-57</t>
  </si>
  <si>
    <t>ТП-58</t>
  </si>
  <si>
    <t>ТП-59</t>
  </si>
  <si>
    <t>ТП-60</t>
  </si>
  <si>
    <t>ТП-61</t>
  </si>
  <si>
    <t>ТП-62</t>
  </si>
  <si>
    <t>ТП-63</t>
  </si>
  <si>
    <t>ТП-64</t>
  </si>
  <si>
    <t>Постановление администрации №294 от 01.03.2023</t>
  </si>
  <si>
    <t>Постановление администрации №209 от 11.02.2014</t>
  </si>
  <si>
    <t>ТП-65</t>
  </si>
  <si>
    <t>Постановление администрации №1815 от 27.11.2015</t>
  </si>
  <si>
    <t>ТП-66 (РТП)</t>
  </si>
  <si>
    <t>ТП-67</t>
  </si>
  <si>
    <t>Пост. Адм. №1583 от 25.10.2015</t>
  </si>
  <si>
    <t>ТП-68</t>
  </si>
  <si>
    <t>ТП-69</t>
  </si>
  <si>
    <t>ТП-70</t>
  </si>
  <si>
    <t>ТП-71 СНТ "Буревестник"</t>
  </si>
  <si>
    <t>Пост.адм. №416 от 21.03.2023</t>
  </si>
  <si>
    <t>ТП-41</t>
  </si>
  <si>
    <t>Постановление администрации от 08.04.2016 №452</t>
  </si>
  <si>
    <t>РП-1</t>
  </si>
  <si>
    <t>РП-2</t>
  </si>
  <si>
    <t>ТП-1б ГК "Линия"</t>
  </si>
  <si>
    <t>ТП-1 СНТ "Енисей" №1</t>
  </si>
  <si>
    <t>ТП-2 СНТ "Енисей" №2</t>
  </si>
  <si>
    <t>ТП-3 СНТ "Енисей" №3</t>
  </si>
  <si>
    <t>ВМГЭ-10-630</t>
  </si>
  <si>
    <t>Администрация г. Сосновоборска</t>
  </si>
  <si>
    <t>бессрочно</t>
  </si>
  <si>
    <t>к.н. 24:56:0202001:636    г.Сосновоборск, ул. 9 Пятилетки, 1г</t>
  </si>
  <si>
    <t>к.н. 24:56:0000000:4922   г.Сосновоборск, ул. Труда, 4</t>
  </si>
  <si>
    <t>ТП-1Б ГК "Линия"</t>
  </si>
  <si>
    <t>к.н. 24:56:0000000:10154   г.Сосновоборск, ул. Юности</t>
  </si>
  <si>
    <t>к.н. 24:56:0201002:921   г.Сосновоборск, ул. Юности, 7</t>
  </si>
  <si>
    <t>к.н. 24:56:0201002:930   г.Сосновоборск, ул. Труда, 21</t>
  </si>
  <si>
    <t>к.н. 24:56:0201002:923   г.Сосновоборск, ул. Энтузиастов, 20</t>
  </si>
  <si>
    <t>к.н. 24:56:0201002:922   г.Сосновоборск, ул. Ленинского комсомола, 2</t>
  </si>
  <si>
    <t>к.н. 24:56:0201002:924   г.Сосновоборск, ул.Юности, 3</t>
  </si>
  <si>
    <t>к.н. 24:56:0201002:925   г.Сосновоборск, ул. Энтузиастов, 26</t>
  </si>
  <si>
    <t>к.н. 24:56:0201003:1329   г.Сосновоборск, ул. Энтузиастов, 31</t>
  </si>
  <si>
    <t>к.н. 24:56:0201003:1330   г.Сосновоборск, ул. Энтузиастов, 21</t>
  </si>
  <si>
    <t>к.н. 24:56:0201003:1331   г.Сосновоборск, ул. Юности, 13</t>
  </si>
  <si>
    <t>к.н. 24:56:0201003:1339   г.Сосновоборск, ул. Лен. Комсомола, 4</t>
  </si>
  <si>
    <t>к.н. 24:56:0201003:1332   г.Сосновоборск, ул. Лен. Комсомола, 10</t>
  </si>
  <si>
    <t>к.н. 24:56:0201003:1334   г.Сосновоборск, ул. 9 Пятилетки, 11</t>
  </si>
  <si>
    <t>к.н. 24:56:0201003:1335   г.Сосновоборск, ул. Юности, 17</t>
  </si>
  <si>
    <t>к.н. 24:56:0201003:1336   г.Сосновоборск, ул. Лен. Комсомола, 14</t>
  </si>
  <si>
    <t>к.н. 24:56:0202001:581   г.Сосновоборск, ул. Солнечная, 6</t>
  </si>
  <si>
    <t>к.н. 24:56:0201004:1805   г.Сосновоборск, ул. Солнечная, 7</t>
  </si>
  <si>
    <t>к.н. 24:56:0201001:1201    г.Сосновоборск, ул. Лен. Комсомола, 1</t>
  </si>
  <si>
    <t>к.н. 24:56:0201001:1202    г.Сосновоборск, ул. Новосёлов, 22</t>
  </si>
  <si>
    <t>к.н. 24:56:0201001:1203   г.Сосновоборск, ул. Новосёлов, 10</t>
  </si>
  <si>
    <t>к.н. 24:56:0201001:1204   г.Сосновоборск, ул. Энтузиастов, 12</t>
  </si>
  <si>
    <t>к.н. 24:56:0201001:1205   г.Сосновоборск, ул. Солнечная, 5</t>
  </si>
  <si>
    <t>к.н. 24:56:020101:587   г.Сосновоборск, ул. Солнечная, 2а</t>
  </si>
  <si>
    <t>ТП-11 (РП-1)</t>
  </si>
  <si>
    <t>к.н. 24:56:0201004:1804   г.Сосновоборск, ул. Энтузиастов, 15</t>
  </si>
  <si>
    <t>к.н. 24:56:0201004:1801   г.Сосновоборск, ул. Лен. Комсомола, 13</t>
  </si>
  <si>
    <t>к.н. 24:56:0201004:1806   г.Сосновоборск, ул. Солнечная, 15</t>
  </si>
  <si>
    <t>к.н. 24:56:0202001:589   г.Сосновоборск, ул. Солнечная, 6</t>
  </si>
  <si>
    <t>к.н. 24:56:0202001:586   г.Сосновоборск, ул. 9 Пятилетки, 1, промышленно-складская зона</t>
  </si>
  <si>
    <t>ТП36</t>
  </si>
  <si>
    <t>к.н. 24:56:0201005:1669   г.Сосновоборск, ул. 9 Пятилетки, 18</t>
  </si>
  <si>
    <t>к.н. 24:56:020105:1668   г.Сосновоборск, ул. 9 Пятилетки, 28</t>
  </si>
  <si>
    <t>к.н. 24:56:0201005:1673   г.Сосновоборск, ул. Юности, 27</t>
  </si>
  <si>
    <t>к.н. 24:56:0201005:1670   г.Сосновоборск, ул. 9 Пятилетки, 22</t>
  </si>
  <si>
    <t>к.н. 24:56:0201005:1671   г.Сосновоборск, ул. Весенняя, 13</t>
  </si>
  <si>
    <t>к.н. 24:56:0201005:1672   г.Сосновоборск, ул. Лен. Комсомола, 26</t>
  </si>
  <si>
    <t>к.н. 24:56:0201005:1675   г.Сосновоборск, ул. Весенняя, 19</t>
  </si>
  <si>
    <t>к.н. 24:56:0201006:1130   г.Сосновоборск, ул. 9 Пятилетки, 8</t>
  </si>
  <si>
    <t>к.н. 24:56:0201006:1131   г.Сосновоборск, ул. Весенняя, 9</t>
  </si>
  <si>
    <t>к.н. 24:56:0201006:1132   г.Сосновоборск, ул. Солнечная, 21</t>
  </si>
  <si>
    <t>к.н. 24:56:0201006:1135   г.Сосновоборск, ул. 9 Пятилетки, 2</t>
  </si>
  <si>
    <t>к.н. 24:56:0201006:1133   г.Сосновоборск, ул. Солнечная, 29</t>
  </si>
  <si>
    <t>к.н. 24:56:0201006:1134   г.Сосновоборск, ул. Ленинского комсомола, 21</t>
  </si>
  <si>
    <t>к.н. 24:56:0201006:1136   г.Сосновоборск, ул. Весенняя, 11</t>
  </si>
  <si>
    <t>к.н. 24:56:0201007:1539   г.Сосновоборск, ул. Весенняя, 22</t>
  </si>
  <si>
    <t>к.н. 24:56:0201007:1538   г.Сосновоборск, ул. Ленинского комсомола, 36</t>
  </si>
  <si>
    <t>к.н. 24:56:0201007:1537   г.Сосновоборск, ул. Весенняя, 30</t>
  </si>
  <si>
    <t>к.н. 24:56:0201007:1534   г.Сосновоборск, ул. Юности, 43</t>
  </si>
  <si>
    <t>к.н. 24:56:0201007:7081   г.Сосновоборск, ул. Весенняя, 34</t>
  </si>
  <si>
    <t>к.н. 24:56:0201007:1535   г.Сосновоборск, ул. Юности, 35</t>
  </si>
  <si>
    <t>к.н. 24:56:0201007:2253   г.Сосновоборск, ул. Мира, 1</t>
  </si>
  <si>
    <t>к.н. 24:56:0201007:1536   г.Сосновоборск, ул. Лен. Комсомола, 42</t>
  </si>
  <si>
    <t>к.н. 24:56:0000000:4709   г.Сосновоборск, ул. Весенняя, 12а</t>
  </si>
  <si>
    <t>к.н. 24:56:0201008:36   г.Сосновоборск, ул. Весенняя, 8а</t>
  </si>
  <si>
    <t>к.н. 24:56:0201008:33   г.Сосновоборск, ул. Весенняя, 4а</t>
  </si>
  <si>
    <t>к.н. 24:56:0201008:1637   г.Сосновоборск, ул. Солнечная, 41</t>
  </si>
  <si>
    <t>к.н. 24:56:0201008:5155   г.Сосновоборск, ул. Солнечная, 47</t>
  </si>
  <si>
    <t>к.н. 24:56:0201008:3471   г.Сосновоборск, ул. Мира, 15а</t>
  </si>
  <si>
    <t>к.н. 24:56:0201008:1636   г.Сосновоборск, ул. Мира, 11</t>
  </si>
  <si>
    <t>к.н. 24:56:0201008:1961   г.Сосновоборск, ул. Лен. Комсомола, 37б</t>
  </si>
  <si>
    <t>к.н. 24:56:0201011:375   г.Сосновоборск, ул. Солнечная, 14а</t>
  </si>
  <si>
    <t>к.н. 24:56:0201010:155   г.Сосновоборск, 12-ый микрорайон</t>
  </si>
  <si>
    <t>к.н. 24:56:0201010:158   г.Сосновоборск, 12-ый микрорайон</t>
  </si>
  <si>
    <t>к.н. 24:56:0201009:1444   г.Сосновоборск, 30-31 микрорайоны</t>
  </si>
  <si>
    <t>к.н. 24:56:0201009:1441   г.Сосновоборск, 30-31 микрорайоны</t>
  </si>
  <si>
    <t>к.н. 24:56:0201009:1442   г.Сосновоборск, 30-31 микрорайоны</t>
  </si>
  <si>
    <t>ТП-71</t>
  </si>
  <si>
    <t>к.н. 24:56:0202001:635   г.Сосновоборск, промышленно-складская зона</t>
  </si>
  <si>
    <t>РП-4</t>
  </si>
  <si>
    <t>24:04:0000000:1234, 23-ий км автодороги Красноярск-Железногорск</t>
  </si>
  <si>
    <t>к.н. 24:56:0306001:2632   г.Сосновоборск, СНТ "Ветеран"</t>
  </si>
  <si>
    <t>ТП-1 СНТ "Енисей"</t>
  </si>
  <si>
    <t>ТП-2 СНТ "Енисей"</t>
  </si>
  <si>
    <t>ТП-3 СНТ "Енисей"</t>
  </si>
  <si>
    <t>ТП-45</t>
  </si>
  <si>
    <t>к.н. 24:00:0000000:6003 г.Сосновоборск, ул. 9 Пятилетки, 1г</t>
  </si>
  <si>
    <t>ВЛ-110 ПС "Узловая" - ПС "Автоград"</t>
  </si>
  <si>
    <t>ВЛ-10 ПС"Автоград" - ТП-41</t>
  </si>
  <si>
    <t>к.н. 24:56:0201002:1218 г.Сосновоборск, ул. 9 Пятилетки</t>
  </si>
  <si>
    <t>к.н. 24:04:0000000:17024  СНТ "Ветеран"</t>
  </si>
  <si>
    <t>к.н. 24:56:0306001:2634  СНТ "Химик"</t>
  </si>
  <si>
    <t>к.н. 24:04:0000000:17121  СНТ "Енисей"</t>
  </si>
  <si>
    <t>ВЛ-0,4 ТП-46б - СНТ "Химик"</t>
  </si>
  <si>
    <t>ВЛ-10/0,4 СНТ "Енисей"</t>
  </si>
  <si>
    <t>ВЛ-10 ТП-67а - 12а м-н</t>
  </si>
  <si>
    <t>к.н. 24:04:0000000:71401  г.Сосновоборск, 12а м-н</t>
  </si>
  <si>
    <t>ВЛ-10 ТП ЦОС - СНТ "Ветеран"</t>
  </si>
  <si>
    <t>ВЛ-10/0,4 ТП-46б - СНТ "Ветеран"</t>
  </si>
  <si>
    <t>к.н. 24:04:0000000:17134 СНТ "Ветеран"</t>
  </si>
  <si>
    <t>к.н. 24:04:0000000:10670, район ЦОС</t>
  </si>
  <si>
    <t>к.н. 24:04:0000000:10661, район ЦОС</t>
  </si>
  <si>
    <t>ВЛ-10 ТП-46б - вышка МТС - 0,216 км</t>
  </si>
  <si>
    <t>ВЛ-10 РТП -  II очередь 12-го м-на - 1,016 км</t>
  </si>
  <si>
    <t>ВЛ-10 РП-3 - РП-4 ЦОС (сооружение 1)</t>
  </si>
  <si>
    <t>ВЛ-10 РП-3 - РП-4 ЦОС (сооружение 2)</t>
  </si>
  <si>
    <t>ГПП-1 (яч. 44) - ТП-109</t>
  </si>
  <si>
    <t>ГПП-1 (яч. 53) - ТП-109</t>
  </si>
  <si>
    <t>ГПП-1 (яч. 41) - ТП-1-10-1</t>
  </si>
  <si>
    <t>ГПП-2 - РП-1</t>
  </si>
  <si>
    <t>КЛ-10 ПС"Автоград" - РП-1 (линия 2)</t>
  </si>
  <si>
    <t>КЛ-10 ПС"Автоград" - РП-2  (линия 1)</t>
  </si>
  <si>
    <t>КЛ-10 ПС"Автоград" - РП-2  (линия 2)</t>
  </si>
  <si>
    <t>КЛ-10 ПС"Автоград" - РП-2 (линия 9)</t>
  </si>
  <si>
    <t>КЛ-10 ПС"Автоград" - РП-2 (линия 5)</t>
  </si>
  <si>
    <t>КЛ-10 ПС"Автоград" - РП-2 (линия 6)</t>
  </si>
  <si>
    <t>КЛ-10 ПС"Автоград" - РП-2 (линия 7)</t>
  </si>
  <si>
    <t>КЛ-10 ПС"Автоград" - РП-2 (линия 8)</t>
  </si>
  <si>
    <t>КЛ-10 ПС"Автоград" - РП-5 РТП-12 мкр (ТП-66) (линия 1)</t>
  </si>
  <si>
    <t>КЛ-10 ПС"Автоград" - РП-5 РТП-12 мкр (ТП-66) (линия 2)</t>
  </si>
  <si>
    <t>КЛ-10 ПС"Автоград" - ТП-2</t>
  </si>
  <si>
    <t>КЛ-10 ПС"Автоград" - ТП-27</t>
  </si>
  <si>
    <t>КЛ-10 ПС"Автоград" - ТП-30</t>
  </si>
  <si>
    <t>КЛ-10 ПС"Автоград" - ТП-41</t>
  </si>
  <si>
    <t>КЛ-10 ПС"Автоград" - ТП-44</t>
  </si>
  <si>
    <t>КЛ-10 ПС"Автоград" - ТП-45</t>
  </si>
  <si>
    <t xml:space="preserve">КЛ-10 ПС"Автоград" - ТП-46 </t>
  </si>
  <si>
    <t>КЛ-10 ПС"Автоград" - ТП-55</t>
  </si>
  <si>
    <t>КЛ-10 ГПП-1 (яч. 44) - ТП-109</t>
  </si>
  <si>
    <t>КЛ-10 ГПП-1 (яч. 53) - ТП-109</t>
  </si>
  <si>
    <t>КЛ-10 ГПП-1 (яч. 41) - ТП-1-10-1</t>
  </si>
  <si>
    <t>КЛ-10 ГПП-2 - РП-1</t>
  </si>
  <si>
    <t>24:56:0000000:10171</t>
  </si>
  <si>
    <t>24:56:0000000:10170</t>
  </si>
  <si>
    <t>24:56:0000000:10176</t>
  </si>
  <si>
    <t>24:56:0000000:10175</t>
  </si>
  <si>
    <t>24:56:0000000:10209</t>
  </si>
  <si>
    <t>24:5660000000:10200</t>
  </si>
  <si>
    <t>24:5660000000:10202</t>
  </si>
  <si>
    <t>24:5660000000:10199</t>
  </si>
  <si>
    <t>24:5660000000:10201</t>
  </si>
  <si>
    <t>24:56:0000000:10160</t>
  </si>
  <si>
    <t>24:56:0000000:10159</t>
  </si>
  <si>
    <t>24:56:0000000:10164</t>
  </si>
  <si>
    <t>24:56:0000000:10172</t>
  </si>
  <si>
    <t>24:56:0000000:10173</t>
  </si>
  <si>
    <t>24:56:0000000:10207</t>
  </si>
  <si>
    <t>24:56:0000000:10166</t>
  </si>
  <si>
    <t>24:56:0000000:10206</t>
  </si>
  <si>
    <t>24:56:0000000:10208</t>
  </si>
  <si>
    <t>24:56:0000000:10167</t>
  </si>
  <si>
    <t>24:56:0000000:10179</t>
  </si>
  <si>
    <t>24:56:0000000:10168</t>
  </si>
  <si>
    <t>24:56:0000000:10178</t>
  </si>
  <si>
    <t>24:56:0000000:1020</t>
  </si>
  <si>
    <t>Постановление администрации №1023 от 09.07.2024</t>
  </si>
  <si>
    <t>КЛ-10 РП-1 - ТП-4</t>
  </si>
  <si>
    <t>КЛ-10 РП-1 - ТП-14</t>
  </si>
  <si>
    <t>КЛ-10 РП-1 - ТП-34</t>
  </si>
  <si>
    <t>КЛ-10 РП-2 -ТП-56</t>
  </si>
  <si>
    <t>КЛ-10 РП-2 -ТП-64</t>
  </si>
  <si>
    <t>КЛ-10 РП-5 - 31 мкр (КТП-1)</t>
  </si>
  <si>
    <t xml:space="preserve">КЛ-10 ТП-14 - ТП 1-10-1 </t>
  </si>
  <si>
    <t>24:56:0000000:4921</t>
  </si>
  <si>
    <t>незарегистрирован</t>
  </si>
  <si>
    <t>24:56:0000000:5494</t>
  </si>
  <si>
    <t>24:56:0000000:5490</t>
  </si>
  <si>
    <t>24:00:0000000:71365</t>
  </si>
  <si>
    <t>24:00:0000000:71364</t>
  </si>
  <si>
    <t>КЛ-10 ТП-41 - ТП-2</t>
  </si>
  <si>
    <t>КЛ-10 ТП-41 - ТП-66 (РТП)</t>
  </si>
  <si>
    <t>КЛ-10 ТП-55 - ТП-65</t>
  </si>
  <si>
    <t>24:56:0202001:2882</t>
  </si>
  <si>
    <t>24:56:0000000:4920</t>
  </si>
  <si>
    <t>24:56:0000000:5561</t>
  </si>
  <si>
    <t>24:56:0000000:10165</t>
  </si>
  <si>
    <t>24:00:0000000:71395</t>
  </si>
  <si>
    <t>КЛ-10 ТП-6 - ТП-5</t>
  </si>
  <si>
    <t>КЛ-10 ТП-5 - ТП-4</t>
  </si>
  <si>
    <t>КЛ-10 ТП-4 - ТП-109 (линия 1)</t>
  </si>
  <si>
    <t>КЛ-10 ТП-4 - ТП-109 (линия 2)</t>
  </si>
  <si>
    <t>КЛ-10 ТП-109 - ТП-9 (линия 1)</t>
  </si>
  <si>
    <t>КЛ-10 ТП-109 -ТП-9 (линия 2)</t>
  </si>
  <si>
    <t>КЛ-10 ТП-7 - ТП-15</t>
  </si>
  <si>
    <t>КЛ-10 ТП-6 - ТП-3</t>
  </si>
  <si>
    <t>КЛ-10 ТП-8 - ТП-9</t>
  </si>
  <si>
    <t>КЛ-10 ТП-8 - ТП-9 (линия 2)</t>
  </si>
  <si>
    <t>КЛ-10 ТП-9 - ТП-3</t>
  </si>
  <si>
    <t>КЛ-10 ТП-9 - ТП-9а</t>
  </si>
  <si>
    <t>24:56:0000000:10127 г.Сосновоборск, I микрорайон</t>
  </si>
  <si>
    <t>24:56:0000000:4916 г.Сосновоборск, I микрорайон</t>
  </si>
  <si>
    <t>г.Сосновоборск, I микрорайон</t>
  </si>
  <si>
    <t>887 (74)</t>
  </si>
  <si>
    <t>03.07.2018 (31.01.2002)</t>
  </si>
  <si>
    <t>24:56:0000000:10154 г.Сосновоборск, II микрорайон</t>
  </si>
  <si>
    <t>24:56:0201002:2701 г.Сосновоборск, II микрорайон</t>
  </si>
  <si>
    <t>24:56:0000000:10128 г.Сосновоборск, II микрорайон</t>
  </si>
  <si>
    <t>24:56:0000000:4921 г.Сосновоборск, II микрорайон</t>
  </si>
  <si>
    <t>КЛ-10 ТП-1Б ГК "Линия" 2 часть</t>
  </si>
  <si>
    <t>КЛ-10 ТП-1Б ГК "Линия" 1 часть</t>
  </si>
  <si>
    <t>КЛ-10 ТП-1 - ТП-19</t>
  </si>
  <si>
    <t>КЛ-10 ТП-1 - ТП-18</t>
  </si>
  <si>
    <t>КЛ-10 ТП-1 - ТП-34</t>
  </si>
  <si>
    <t>КЛ-10 ТП-18 - ТП-14</t>
  </si>
  <si>
    <t>КЛ-10 ТП-15 - ТП-16</t>
  </si>
  <si>
    <t>КЛ-10 ТП-16 - ТП-14</t>
  </si>
  <si>
    <t>816 (74)</t>
  </si>
  <si>
    <t>21.06.2018 (31.01.2002)</t>
  </si>
  <si>
    <t>24:56:0000000:10129 г.Сосновоборск, III микрорайон</t>
  </si>
  <si>
    <t>24:56:0000000:4918 г.Сосновоборск, III микрорайон</t>
  </si>
  <si>
    <t>КЛ-10 ТП-24 - ТП-23</t>
  </si>
  <si>
    <t>КЛ-10 ТП-26 - ТП-24</t>
  </si>
  <si>
    <t>КЛ-10 ТП-23 - ТП-25</t>
  </si>
  <si>
    <t>КЛ-10 ТП-21 - ТП-25</t>
  </si>
  <si>
    <t>КЛ-10 ТП-17 - ТП-21</t>
  </si>
  <si>
    <t>КЛ-10 ТП-20 - ТП-19</t>
  </si>
  <si>
    <t>КЛ-10 ТП-22 - ТП-17</t>
  </si>
  <si>
    <t>1366 (74)</t>
  </si>
  <si>
    <t>11.10.2018 (31.01.2002)</t>
  </si>
  <si>
    <t>24:56:0000000:10131 г.Сосновоборск, IV микрорайон</t>
  </si>
  <si>
    <t>24:56:0201004:3209 г.Сосновоборск, IV микрорайон</t>
  </si>
  <si>
    <t>24:56:0000000:10128 г.Сосновоборск, IV микрорайон</t>
  </si>
  <si>
    <t>КЛ-10 РП-1 - ТП-1-10-1 КНС Труда 24</t>
  </si>
  <si>
    <t>КЛ-10 РП-1 - ТП-20</t>
  </si>
  <si>
    <t>КЛ-10 РП-1 - ТП-22</t>
  </si>
  <si>
    <t>КЛ-10 ТП-34 - ТП-26</t>
  </si>
  <si>
    <t>КЛ-10 РП-1 - ТП-7</t>
  </si>
  <si>
    <t>КЛ-10 РП-1 -ТП-12</t>
  </si>
  <si>
    <t>КЛ-10 РП-1 -ТП-38</t>
  </si>
  <si>
    <t>КЛ-10 РП-1 - ТП-33</t>
  </si>
  <si>
    <t>КЛ-10 ТП-12 - ТП-13</t>
  </si>
  <si>
    <t>КЛ-10 ТП-13 - ТП-10</t>
  </si>
  <si>
    <t>КЛ-10 ТП-3 - ТП-27</t>
  </si>
  <si>
    <t>КЛ-10 ТП-3 - ТП-3а</t>
  </si>
  <si>
    <t>КЛ-10 ТП-10 - ТП-8</t>
  </si>
  <si>
    <t>1384 (74)</t>
  </si>
  <si>
    <t>17.10.2018 (31.01.2002)</t>
  </si>
  <si>
    <t>24:56:0201005:1844 г.Сосновоборск, V микрорайон</t>
  </si>
  <si>
    <t>24:56:0201005:3348 г.Сосновоборск, V микрорайон</t>
  </si>
  <si>
    <t>24:56:0201003:3243 г.Сосновоборск, V микрорайон</t>
  </si>
  <si>
    <t>24:56:0000000:4919 г.Сосновоборск, V микрорайон</t>
  </si>
  <si>
    <t>КЛ-10 ТП-40 - ТП-48</t>
  </si>
  <si>
    <t>КЛ-10 ТП-33 - ТП-39</t>
  </si>
  <si>
    <t>КЛ-10 ТП-38 - ТП-36</t>
  </si>
  <si>
    <t>КЛ-10 ТП-39 - ТП-40</t>
  </si>
  <si>
    <t>КЛ-10 ТП-37 - ТП-48</t>
  </si>
  <si>
    <t>КЛ-10 ТП-36 - ТП-37</t>
  </si>
  <si>
    <t>КЛ-10 ТП-36 - ТП-24</t>
  </si>
  <si>
    <t>КЛ-10 ТП-27 - ТП-32</t>
  </si>
  <si>
    <t>КЛ-10 ТП-28 - ТП-47</t>
  </si>
  <si>
    <t>КЛ-10 ТП-30 - ТП-29</t>
  </si>
  <si>
    <t>КЛ-10 ТП-29 -ТП-31</t>
  </si>
  <si>
    <t>КЛ-10 ТП-31 - ТП-28</t>
  </si>
  <si>
    <t>КЛ-10 ТП-32 - ТП-28</t>
  </si>
  <si>
    <t>24:56:0000000:124 г.Сосновоборск, VI микрорайон</t>
  </si>
  <si>
    <t>24:56:0201006:1263 г.Сосновоборск, VI микрорайон</t>
  </si>
  <si>
    <t>74 (455)</t>
  </si>
  <si>
    <t>31.01.2002 (08.04.2016)</t>
  </si>
  <si>
    <t>24:56:0201007:7118 г.Сосновоборск, VII микрорайон</t>
  </si>
  <si>
    <t>24:56:0201007:7124 г.Сосновоборск, VII микрорайон</t>
  </si>
  <si>
    <t>24:56:0201007:1884 г.Сосновоборск, VII микрорайон</t>
  </si>
  <si>
    <t>24:56:0201007:7120 г.Сосновоборск, VII микрорайон</t>
  </si>
  <si>
    <t>24:56:0201007:7090 г.Сосновоборск, VII микрорайон</t>
  </si>
  <si>
    <t>24:56:0201007:7121 г.Сосновоборск, VII микрорайон</t>
  </si>
  <si>
    <t>24:56:0201007:7123 г.Сосновоборск, VII микрорайон</t>
  </si>
  <si>
    <t>24:56:0201007:7119 г.Сосновоборск, VII микрорайон</t>
  </si>
  <si>
    <t>24:56:0201007:7125 г.Сосновоборск, VII микрорайон</t>
  </si>
  <si>
    <t>24:56:0201007:7122 г.Сосновоборск, VII микрорайон</t>
  </si>
  <si>
    <t>КЛ-10 РП-2 - ТП-43</t>
  </si>
  <si>
    <t>КЛ-10 РП-2 - ТП-52</t>
  </si>
  <si>
    <t>КЛ-10 ТП-42 - ТП-49</t>
  </si>
  <si>
    <t>КЛ-10 ТП-43 - ТП-42</t>
  </si>
  <si>
    <t>КЛ-10 ТП-49 -ТП-53</t>
  </si>
  <si>
    <t>КЛ-10 ТП-42 - ТП-53</t>
  </si>
  <si>
    <t>КЛ-10 ТП-50 - ТП-52а</t>
  </si>
  <si>
    <t>КЛ-10 ТП-50 - ТП-50а</t>
  </si>
  <si>
    <t>КЛ-10 ТП-50а - ТП-51</t>
  </si>
  <si>
    <t>КЛ-10 ТП-51 - ТП-52а</t>
  </si>
  <si>
    <t>КЛ-10 ТП-52 - ТП-52а</t>
  </si>
  <si>
    <t>КЛ-10 ТП-53 - ТП-50</t>
  </si>
  <si>
    <t>КЛ-10 ТП-64 - ТП-63</t>
  </si>
  <si>
    <t>КЛ-10 ТП-63 - ТП-62</t>
  </si>
  <si>
    <t>КЛ-10 ТП-62 - ТП-61</t>
  </si>
  <si>
    <t>КЛ-10 ТП-61 - ТП-60</t>
  </si>
  <si>
    <t>КЛ-10 ТП-60 - ТП-59</t>
  </si>
  <si>
    <t>КЛ-10 ТП-59 - ТП-58</t>
  </si>
  <si>
    <t>КЛ-10 ТП-58 - ТП-57</t>
  </si>
  <si>
    <t>КЛ-10 ТП-57 - ТП-56</t>
  </si>
  <si>
    <t xml:space="preserve">24:56:0201008:5714 г.Сосновоборск, VIII микрорайон </t>
  </si>
  <si>
    <t>24:56:0201008:5297 г.Сосновоборск, VIII микрорайон</t>
  </si>
  <si>
    <t>24:56:0201008:5712 г.Сосновоборск, VIII микрорайон</t>
  </si>
  <si>
    <t>24:56:0201008:5713 г.Сосновоборск, VIII микрорайон</t>
  </si>
  <si>
    <t>24:56:0201008:5715 г.Сосновоборск, VIII микрорайон</t>
  </si>
  <si>
    <t>24:56:0201008:885 г.Сосновоборск, VIII микрорайон</t>
  </si>
  <si>
    <t>24:56:0201008:878 г.Сосновоборск, VIII микрорайон</t>
  </si>
  <si>
    <t>24:56:0201008:879 г.Сосновоборск, VIII микрорайон</t>
  </si>
  <si>
    <t>КЛ-10 ТП-66 (РТП) - ТП-67</t>
  </si>
  <si>
    <t xml:space="preserve">24:56:0201010:159, г. Сосновоборск, XII микрорайон </t>
  </si>
  <si>
    <t>24:00:0000000:71395, г. Сосновоборск, XXX-XXXI микрорайоны</t>
  </si>
  <si>
    <t>КЛ-10 КТП -1, 2, 3 (ТП-68, ТП-69, ТП-70) - сети 10 кВ 30-31 мкрн</t>
  </si>
  <si>
    <t>КЛ-10 ТП-46в - СНТ "Бирюса"</t>
  </si>
  <si>
    <t>24:04:0307001:5733, СНТ "Бирюса"</t>
  </si>
  <si>
    <t>24:00:0000000:71464, г. Сосновоборск - 23-ий км автодороги Красноярск-Железногорск</t>
  </si>
  <si>
    <t>24:0000000:10155, г. Сосновоборск, ул. Лен. Комсомола</t>
  </si>
  <si>
    <t>24:0000000:71392, г. Сосновоборск ул. 9 Пятилетки</t>
  </si>
  <si>
    <t>КЛ-0,4 ТП-19 - д/с №8 ул. Труда 6а</t>
  </si>
  <si>
    <t>КЛ-0,4 ТП-41 - городское кладбище</t>
  </si>
  <si>
    <t>КЛ-0,4 ТП-109 - ВРУ "Зал ФОК"</t>
  </si>
  <si>
    <t>КЛ-0,4 ТП-5 - КНС ул. Труда</t>
  </si>
  <si>
    <t>КЛ-0,4 ТП-109 - Производственное здание Труда 3а</t>
  </si>
  <si>
    <t xml:space="preserve">КЛ-0,4 ТП-109 - Стадион Торпедо Труда 4 </t>
  </si>
  <si>
    <t>КЛ-0,4 ТП-109 - Освещение стадиона</t>
  </si>
  <si>
    <t>КЛ-0,4 ТП-109 - Гаражи Голубничий</t>
  </si>
  <si>
    <t>КЛ-0,4 ТП-109 - Освещение Хоккейной коробки</t>
  </si>
  <si>
    <t>КЛ-0,4 ТП-4 - ВРУ Л.Комсомола 1</t>
  </si>
  <si>
    <t>КЛ-0,4 ТП-4 - ВРУ Л.Комсомола 1 (линия 2)</t>
  </si>
  <si>
    <t>КЛ-0,4 ТП-4 - ВРУ Л.Комсомола 3</t>
  </si>
  <si>
    <t>КЛ-0,4 ТП-4 - ВРУ Л.Комсомола 3 (линия 2)</t>
  </si>
  <si>
    <t>КЛ-0,4 ТП-4 - ВРУ Л.Комсомола 3 кафе Рандеву</t>
  </si>
  <si>
    <t>КЛ-0,4 ТП-5 - ВРУ Труда 9</t>
  </si>
  <si>
    <t>КЛ-0,4 ТП-5 - ВРУ Труда 9 (линия 2)</t>
  </si>
  <si>
    <t>КЛ-0,4 ТП-5 - ВРУ Труда 7</t>
  </si>
  <si>
    <t>КЛ-0,4 ТП-5 - ВРУ Труда 7 (линия 2)</t>
  </si>
  <si>
    <t>КЛ-0,4 ТП-5 - ВРУ ДШИ Труда 5</t>
  </si>
  <si>
    <t>КЛ-0,4 ВРУ ДШИ Труда 5 (линия 2)</t>
  </si>
  <si>
    <t>КЛ-0,4 ТП-5 - Павильон Труда 5</t>
  </si>
  <si>
    <t>КЛ-0,4 ТП-5 - ВРУ Новоселов 28</t>
  </si>
  <si>
    <t>КЛ-0,4 ТП-5 - ВРУ Новоселов 28 магазин</t>
  </si>
  <si>
    <t>КЛ-0,4 ТП-5 - ВРУ Новоселов 24</t>
  </si>
  <si>
    <t>КЛ-0,4 ТП-5 - ВРУ Новоселов 24 Диагностический центр</t>
  </si>
  <si>
    <t>КЛ-0,4 ТП-5 - ВРУ Новоселов 22</t>
  </si>
  <si>
    <t>КЛ-0,4 ТП-5 - ВРУ Новоселов 20</t>
  </si>
  <si>
    <t>КЛ-0,4 ТП-5 - ВРУ Новоселов 24 (линия 2)</t>
  </si>
  <si>
    <t>КЛ-0,4 ВРУ - Новеселов, 20 - ВРУ Новоселов 22</t>
  </si>
  <si>
    <t>КЛ-0,4 ТП-6 - ВРУ Новоселов 18</t>
  </si>
  <si>
    <t>КЛ-0,4 ТП-6 - ВРУ Новоселов 18 (линия 2)</t>
  </si>
  <si>
    <t>КЛ-0,4  ТП-6 - Торговый центр Новоселов 8</t>
  </si>
  <si>
    <t>КЛ-0,4 ТП-6 -  Торговый центр Новоселов 8 (линия 2)</t>
  </si>
  <si>
    <t>КЛ-0,4 ТП-6 - ВРУ Новоселов 10</t>
  </si>
  <si>
    <t>КЛ-0,4 ТП-6 - ВРУ Новоселов 10 (линия 2)</t>
  </si>
  <si>
    <t>КЛ-0,4 ТП-6 - ВРУ Новоселов 6</t>
  </si>
  <si>
    <t>КЛ-0,4 ТП-6 - ВРУ Новоселов 6 (линия 2)</t>
  </si>
  <si>
    <t>КЛ-0,4 ТП-6 - ВРУ Новоселов 6а М-н Радуга</t>
  </si>
  <si>
    <t>КЛ-0,4 ТП-6 - Гаражи Солнечная 3а</t>
  </si>
  <si>
    <t>КЛ-0,4 ТП-6 - ГОВД Труда 3</t>
  </si>
  <si>
    <t>КЛ-0,4 ТП-6 - ГОВД Труда 3 (линия 2)</t>
  </si>
  <si>
    <t>КЛ-0,4 ТП-6 - Производственное здание Труда 3а</t>
  </si>
  <si>
    <t>КЛ-0,4 ТП-6 - Производственное здание Труда 3а (линия 2)</t>
  </si>
  <si>
    <t>КЛ-0,4 ТП-6 - ВРУ Солнечная 3</t>
  </si>
  <si>
    <t>КЛ-0,4 ТП-6 - ВРУ Солнечная 3 (линия 2)</t>
  </si>
  <si>
    <t xml:space="preserve">КЛ-0,4 ТП-6 - Гаражи Труда 1/1 </t>
  </si>
  <si>
    <t>КЛ-0,4 ВРУ Новоселов 24 - ВРУ Новоселов 28</t>
  </si>
  <si>
    <t>КЛ-0,4 ВРУ Новоселов 10 - ВРУ Новоселов 18</t>
  </si>
  <si>
    <t>КЛ-0,4 ВРУ Новоселов 10 - ВРУ Новоселов 18 (линия 2)</t>
  </si>
  <si>
    <t>КЛ-0,4 ТП-7 - ВРУ Л.Комсомола 5</t>
  </si>
  <si>
    <t>КЛ-0,4 ТП-7 - ВРУ Л.Комсомола 5 (линия 2)</t>
  </si>
  <si>
    <t>КЛ-0,4 ТП-7 - ВРУ Л.Комсомола 3а кафе Ракета</t>
  </si>
  <si>
    <t>КЛ-0,4 ТП-7 - Аптека Энтузиастов 12</t>
  </si>
  <si>
    <t>КЛ-0,4 ТП-7 - Аптека Энтузиастов 12 (линия 2)</t>
  </si>
  <si>
    <t>КЛ-0,4 ТП-7 - ВРУ Энтузиастов 12</t>
  </si>
  <si>
    <t>КЛ-0,4 ТП-7 - ВРУ Энтузиастов 12 (линия 2)</t>
  </si>
  <si>
    <t>КЛ-0,4 ТП-7 - ВРУ Энтузиастов 10</t>
  </si>
  <si>
    <t>КЛ-0,4 ТП-7 - ВРУ Энтузиастов 10 (линия 2)</t>
  </si>
  <si>
    <t>КЛ-0,4 ТП-7 - Узел Связи Энтузиастов 8</t>
  </si>
  <si>
    <t>КЛ-0,4 ТП-7 - Узел Связи Энтузиастов 8 (линия 2)</t>
  </si>
  <si>
    <t>КЛ-0,4 ТП-7 - Узел Связи Энтузиастов 8 Дизельная</t>
  </si>
  <si>
    <t>КЛ-0,4 ТП-8 - Новоселов, 4</t>
  </si>
  <si>
    <t>КЛ-0,4 ТП-8 - Новоселов, 4 (линия 2)</t>
  </si>
  <si>
    <t>КЛ-0,4 ТП-8 - Новоселов, 4 Банк</t>
  </si>
  <si>
    <t>КЛ-0,4 ТП-8 - Новоселов, 4 Стоматология</t>
  </si>
  <si>
    <t>КЛ-0,4 ТП-8 - ВРУ Труда 1</t>
  </si>
  <si>
    <t>КЛ-0,4 ТП-8 - ВРУ Труда 1 (линия 2)</t>
  </si>
  <si>
    <t>КЛ-0,4 ТП-8 - ВРУ Солнечная 1</t>
  </si>
  <si>
    <t>КЛ-0,4 ТП-8 - ВРУ Солнечная 1 (линия 2)</t>
  </si>
  <si>
    <t>КЛ-0,4 ТП-8 - ВРУ Солнечная 3 пенсионный фонд</t>
  </si>
  <si>
    <t>КЛ-0,4 ТП-8 - ВРУ Энтузиастов 6</t>
  </si>
  <si>
    <t>КЛ-0,4 ТП-8 - ВРУ Энтузиастов 6 (линия 2)</t>
  </si>
  <si>
    <t>КЛ-0,4 ТП-8 - ВРУ Энтузиастов 4</t>
  </si>
  <si>
    <t>КЛ-0,4 ТП-8 - ВРУ Энтузиастов 4 (линия 2)</t>
  </si>
  <si>
    <t>КЛ-0,4 ТП-8 - ВРУ Солнечная 5</t>
  </si>
  <si>
    <t>КЛ-0,4 ТП-8 - ВРУ Солнечная 5 (линия 2)</t>
  </si>
  <si>
    <t>КЛ-0,4 ТП-9 - Администрация Солнечная 2</t>
  </si>
  <si>
    <t>КЛ-0,4 Администрация Солнечная 2 (линия 2)</t>
  </si>
  <si>
    <t>КЛ-0,4 Лыжная база Солнечная 2а</t>
  </si>
  <si>
    <t>КЛ-0,4 ТП-9 - ВРУ Солнечная 4а Строитель</t>
  </si>
  <si>
    <t>КЛ-0,4 ТП-9 - ВРУ Энтузиастов 2 Досааф</t>
  </si>
  <si>
    <t>КЛ-0,4 ТП-9 - Стоянка Ушакова</t>
  </si>
  <si>
    <t>КЛ-0,4 ТП-9 - Закусочная</t>
  </si>
  <si>
    <t>КЛ-0,4 ТП-9 - ВРУ Энтузиастов 2а Ангар Корчагина</t>
  </si>
  <si>
    <t>КЛ-0,4 ТП-9 - Лыжная База Баня</t>
  </si>
  <si>
    <t>КЛ-0,4 ТП-9 - ООО КГД(пекарня)</t>
  </si>
  <si>
    <t xml:space="preserve">24:56:0000000:10127, г. Сосновоборск, I микрорайон </t>
  </si>
  <si>
    <t>24:56:0000000:10127, г. Сосновоборск, I микрорайон</t>
  </si>
  <si>
    <t>24:56:0000000:10128</t>
  </si>
  <si>
    <t>24:56:0000000:10128, г.Сосновоборск, II микрорайон</t>
  </si>
  <si>
    <t>, г.Сосновоборск, II микрорайон24:56:0000000:10128</t>
  </si>
  <si>
    <t>24:56:0201002:2703, г.Сосновоборск, II микрорайон</t>
  </si>
  <si>
    <t>24:56:0201002:2702, г.Сосновоборск, II микрорайон</t>
  </si>
  <si>
    <t>24:56:0000000:10155, г.Сосновоборск, II микрорайон</t>
  </si>
  <si>
    <t>45 (1090)</t>
  </si>
  <si>
    <t>19.01.2023 (11.08.2023)</t>
  </si>
  <si>
    <t>24:56:0201003:3239, г. Сосновоборск, III микрорайон</t>
  </si>
  <si>
    <t>24:56:0201003:3240, г. Сосновоборск, III микрорайон</t>
  </si>
  <si>
    <t>24:56:0201003:3241, г. Сосновоборск, III микрорайон</t>
  </si>
  <si>
    <t>24:56:0201003:3238, г. Сосновоборск, III микрорайон</t>
  </si>
  <si>
    <t>24:56:0000000:10129, г. Сосновоборск, III микрорайон</t>
  </si>
  <si>
    <t>24:56:0000000:10131, г. Сосновоборск, IV микрорайон</t>
  </si>
  <si>
    <t>КЛ-0,4 ТП-3 - ЦГБ Стационар Солнечная 6</t>
  </si>
  <si>
    <t>КЛ-0,4 ТП-3 - ЦГБ Прачечная Солнечная 6</t>
  </si>
  <si>
    <t>КЛ-0,4 ТП-3 - ЦГБ Инф.отделение Солнечная 6</t>
  </si>
  <si>
    <t>КЛ-0,4 ТП-3 - ЦГБ Гаражи МСЧ Солнечная 6</t>
  </si>
  <si>
    <t>КЛ-0,4 ТП-3 - ЦГБ ФТО Солнечная 6</t>
  </si>
  <si>
    <t>КЛ-0,4 ТП-3 - ЦГБ Главный корпус Солнечная 6</t>
  </si>
  <si>
    <t>КЛ-0,4 ТП-3 - ЦГБ Вентиляция Солнечная 6</t>
  </si>
  <si>
    <t>КЛ-0,4 ТП-3 - Солнечная 6 Гараж Ханин</t>
  </si>
  <si>
    <t>КЛ-0,4 ТП-3 - Солнечная 6 Гаражи</t>
  </si>
  <si>
    <t>КЛ-0,4 ТП-3 - Энтузиастов 3, Мозаика</t>
  </si>
  <si>
    <t>КЛ-0,4 ТП-11 - ВРУ Солнечная 7</t>
  </si>
  <si>
    <t>КЛ-0,4 ТП-11 - ВРУ Солнечная 9</t>
  </si>
  <si>
    <t>КЛ-0,4 ТП-11 - ВРУ Энтузиастов 7</t>
  </si>
  <si>
    <t>КЛ-0,4 ТП-11 - ВРУ Энтузиастов 5</t>
  </si>
  <si>
    <t>КЛ-0,4 ТП-11 - Магазин Энтузиастов 5</t>
  </si>
  <si>
    <t>КЛ-0,4 ТП-11 - Энтузиастов 5 Стадион гимназии</t>
  </si>
  <si>
    <t>КЛ-0,4 ТП-11 - Гараж Солнечная 7а</t>
  </si>
  <si>
    <t>КЛ-0,4 ТП-11 - ВРУ Энтузиастов 11</t>
  </si>
  <si>
    <t>КЛ-0,4 ТП-11 - ВРУ Энтузиастов 11 (линия 2)</t>
  </si>
  <si>
    <t>КЛ-0,4 ТП-11 - ВРУ Энтузиастов 11 ТД Сосновоборск</t>
  </si>
  <si>
    <t>КЛ-0,4 ТП-11 - ВРУ Энтузиастов 9</t>
  </si>
  <si>
    <t>КЛ-0,4 ТП-11 - ВРУ Энтузиастов 9 (линия 2)</t>
  </si>
  <si>
    <t>КЛ-0,4 ТП-11 - ВРУ Энтузиастов 13</t>
  </si>
  <si>
    <t>КЛ-0,4 ТП-11 - ВРУ Энтузиастов 13 (линия 2)</t>
  </si>
  <si>
    <t>КЛ-0,4 ТП-11 - Д/С №2  9Пятилетки 7а</t>
  </si>
  <si>
    <t>КЛ-0,4 ТП-11 - Д/С №2  9Пятилетки 7а (линия 2)</t>
  </si>
  <si>
    <t>КЛ-0,4 ТП-12 - ВРУ Л.К. 13</t>
  </si>
  <si>
    <t>КЛ-0,4 ТП-12 - ВРУ Л.К. 15 Храм</t>
  </si>
  <si>
    <t>КЛ-0,4 ТП-12 - ВРУ Л.К. 15 Дом притчи при Храме</t>
  </si>
  <si>
    <t>КЛ-0,4 ТП-12 - ВРУ Л.К. 13 (линия 2)</t>
  </si>
  <si>
    <t>КЛ-0,4 ТП-12 - ВРУ Л.К. 11</t>
  </si>
  <si>
    <t>КЛ-0,4 ТП-12 - ВРУ Л.К. 11 (линия 2)</t>
  </si>
  <si>
    <t>КЛ-0,4 ТП-12 - ВРУ Л.К. 9 (линия 2)</t>
  </si>
  <si>
    <t>КЛ-0,4 ТП-12 - ВРУ 9 Пятилетки 9</t>
  </si>
  <si>
    <t>КЛ-0,4 ТП-12 - Школа №1  9Пятилетки 7</t>
  </si>
  <si>
    <t>КЛ-0,4 Школа №1  9Пятилетки 7 (линия 2)</t>
  </si>
  <si>
    <t>КЛ-0,4 ТП-13 - Д/С №5 Солнечная 9а</t>
  </si>
  <si>
    <t>КЛ-0,4 ТП-13 - ВРУ Солнечная 13</t>
  </si>
  <si>
    <t>КЛ-0,4 ТП-13 - ВРУ 9 Пятилетки 5</t>
  </si>
  <si>
    <t>КЛ-0,4 ТП-13 - ВРУ 9 Пятилетки 3</t>
  </si>
  <si>
    <t>КЛ-0,4 ТП-13 - ВРУ Солнечная 15</t>
  </si>
  <si>
    <t>КЛ-0,4 ТП-13 - Детская поликлиника Солнечная 6/2</t>
  </si>
  <si>
    <t>КЛ-0,4 ТП-13 - ВРУ Солнечная 11</t>
  </si>
  <si>
    <t>КЛ-0,4 ТП-34 - ГДК Мечта Л.К.7</t>
  </si>
  <si>
    <t>КЛ-0,4 ТП-34 - Павильон Денер</t>
  </si>
  <si>
    <t>КЛ-0,4 ТП-34 - Павильон Цветы</t>
  </si>
  <si>
    <t>КЛ-0,4 ТП-34 - Фонтан</t>
  </si>
  <si>
    <t>КЛ-0,4 ТП-12 - ВРУ Л.К. 9</t>
  </si>
  <si>
    <t>ТП-12 - ВРУ Л.К. 9</t>
  </si>
  <si>
    <t>24:56:0201005:1844, г. Сосновоборск, V  микрорайон</t>
  </si>
  <si>
    <t>24:56:0201005:3348, г. Сосновоборск, V  микрорайон</t>
  </si>
  <si>
    <t>24:56:0201005:3370, г. Сосновоборск, V  микрорайон</t>
  </si>
  <si>
    <t>24:56:0201005:3371, г. Сосновоборск, V  микрорайон</t>
  </si>
  <si>
    <t>24:56:0201005:3376, г. Сосновоборск, V  микрорайон</t>
  </si>
  <si>
    <t>24:56:0201005:3377, г. Сосновоборск, V  микрорайон</t>
  </si>
  <si>
    <t xml:space="preserve"> 24:56:0201005:3378, г. Сосновоборск, V  микрорайон</t>
  </si>
  <si>
    <t xml:space="preserve"> 24:56:0201005:3374, г. Сосновоборск, V  микрорайон</t>
  </si>
  <si>
    <t xml:space="preserve"> 24:56:0201005:3375, г. Сосновоборск, V  микрорайон</t>
  </si>
  <si>
    <t>24:56:0201005:3373, г. Сосновоборск, V  микрорайон</t>
  </si>
  <si>
    <t>КЛ-0,4 ТП-48 - ВРУ-1 Весенняя 17</t>
  </si>
  <si>
    <t>КЛ-0,4 ТП-48 - ВРУ-2 Весенняя 17</t>
  </si>
  <si>
    <t>КЛ-0,4 ТП-48 - ВРУ-1 Весенняя 19</t>
  </si>
  <si>
    <t>КЛ-0,4 ТП-48 - ВРУ-2 Весенняя 19</t>
  </si>
  <si>
    <t>КЛ-0,4 ТП-48 - ВРУ-3 Весенняя 19</t>
  </si>
  <si>
    <t>КЛ-0,4 ТП-48 - Юности 31, пав Трифонова</t>
  </si>
  <si>
    <t>КЛ-0,4 ТП-33 - ВРУ-1 Л.К. 18</t>
  </si>
  <si>
    <t>КЛ-0,4 ТП-33 - ВРУ-1 Л.К. 18(линия 2)</t>
  </si>
  <si>
    <t>КЛ-0,4 ТП-33 - ВРУ-2 Л.К. 18 нежилое Аптека</t>
  </si>
  <si>
    <t>КЛ-0,4 ВРУ-2 Л.К. 18 нежилое Аптека</t>
  </si>
  <si>
    <t>КЛ-0,4 ВРУ-1 Л.К. 18 нежилое Бизнес партнер</t>
  </si>
  <si>
    <t>КЛ-0,4 ТП-33 - ВРУ Л.К. 18А Омега</t>
  </si>
  <si>
    <t>КЛ-0,4 ТП-33 - ВРУ Л.К. 18Б Денер</t>
  </si>
  <si>
    <t>КЛ-0,4 ТП-33 - ВРУ 9 Пятилетки 16 Стрижнев</t>
  </si>
  <si>
    <t>КЛ-0,4 ТП-33 - ВРУ-1 9 Пят 18</t>
  </si>
  <si>
    <t>КЛ-0,4 ТП-33 - ВРУ-1 Л.К. 22</t>
  </si>
  <si>
    <t>КЛ-0,4 ТП-33 - ВРУ-1 Л.К. 22 линия 2</t>
  </si>
  <si>
    <t>КЛ-0,4 ТП-39 - ВРУ-1 Л.К. 18а Рынок 2 линии</t>
  </si>
  <si>
    <t>КЛ-0,4 ТП-39 - ВРУ-1 Л.К. 26</t>
  </si>
  <si>
    <t>КЛ-0,4 ТП-39 - ВРУ-1 Л.К. 26 (линия 2)</t>
  </si>
  <si>
    <t>КЛ-0,4 ТП-39 - ВРУ Л.К. 26Б Автовокзал</t>
  </si>
  <si>
    <t>КЛ-0,4 ТП-39 - ВРУ-1 Весенняя 15</t>
  </si>
  <si>
    <t xml:space="preserve">КЛ-0,4 ТП-38 - 9 Пят 22 (линия 1) ВРУ-1(1-3 подъезд) </t>
  </si>
  <si>
    <t>КЛ-0,4 ТП-38 - 9 Пят 22 (линия 2) ВРУ-1(1-3 подъезд)</t>
  </si>
  <si>
    <t xml:space="preserve">КЛ-0,4 ТП-38 - 9 Пят 22  ВРУ-2(4-6 подъезд) линия 1 </t>
  </si>
  <si>
    <t xml:space="preserve">КЛ-0,4 ТП-38 - 9 Пят 22  ВРУ-2(4-6 подъезд) линия 2 </t>
  </si>
  <si>
    <t xml:space="preserve">КЛ-0,4 ТП-38 - 9 Пят 24 Школа 5 главное  ВРУ линия 1 </t>
  </si>
  <si>
    <t xml:space="preserve">КЛ-0,4 ТП-38 - 9 Пят 24 Школа 5 ВРУ-2 линия 1 </t>
  </si>
  <si>
    <t xml:space="preserve">КЛ-0,4 ТП-38 - 9 Пят 24 Школа 5 ВРУ-2 линия 2 </t>
  </si>
  <si>
    <t xml:space="preserve">КЛ-0,4 ТП-38 - 9 Пят 24 Школа 5 спортзал линия 1 </t>
  </si>
  <si>
    <t xml:space="preserve">КЛ-0,4 ТП-38 - 9 Пят 24 Школа 5 спортзал линия 2 </t>
  </si>
  <si>
    <t>КЛ-0,4 ТП-38 - ВРУ 9 Пят 20</t>
  </si>
  <si>
    <t>КЛ-0,4 ТП-36 - ВРУ-1 9 Пят 28</t>
  </si>
  <si>
    <t>КЛ-0,4 ТП-36 - ВРУ-1 9 Пят 28 (линия 2)</t>
  </si>
  <si>
    <t>КЛ-0,4 ТП-36 - ВРУ-1 9 Пят 28 Магазины 4 линии</t>
  </si>
  <si>
    <t>КЛ-0,4 ТП-36 - ВРУ-1 9 Пят 26</t>
  </si>
  <si>
    <t>КЛ-0,4 ТП-36 - ВРУ-1 9 Пят 26 (линия 2)</t>
  </si>
  <si>
    <t>КЛ-0,4 ТП-36 - ВРУ-1 Юности 21</t>
  </si>
  <si>
    <t>КЛ-0,4 ТП-36 - Павильон Мороженое</t>
  </si>
  <si>
    <t>КЛ-0,4 ТП-36 - ГСК Ключ</t>
  </si>
  <si>
    <t>КЛ-0,4 ТП-36 - Кафе Трапеза</t>
  </si>
  <si>
    <t>КЛ-0,4 ТП-37 - ВРУ-1 Юности 23</t>
  </si>
  <si>
    <t>КЛ-0,4 ТП-37 - ВРУ-1 Юности 23 (линия 2)</t>
  </si>
  <si>
    <t>КЛ-0,4 ТП-37 - ВРУ-1  Юности 27</t>
  </si>
  <si>
    <t>КЛ-0,4 ТП-37 - ВРУ-1 Юности 27 (линия 2)</t>
  </si>
  <si>
    <t xml:space="preserve">КЛ-0,4 ТП-37 - Д/с №7 Юности 29 </t>
  </si>
  <si>
    <t>КЛ-0,4 ТП-37 - Д/с №7 Юности 29 (линия 2)</t>
  </si>
  <si>
    <t>КЛ-0,4 ТП-37 - ВРУ Юности 31 (линия 1)</t>
  </si>
  <si>
    <t>КЛ-0,4 ТП-37 - ВРУ Юности 31 (линия 2)</t>
  </si>
  <si>
    <t>КЛ-0,4 ТП-37 - ВРУ 9Пятилетки 30</t>
  </si>
  <si>
    <t>КЛ-0,4 ТП-37 - ВРУ 9Пятилетки 30 (линия 2)</t>
  </si>
  <si>
    <t>КЛ-0,4 ТП-37 - Г/О Энергия</t>
  </si>
  <si>
    <t>КЛ-0,4 ТП-37 - Г/О Согласие</t>
  </si>
  <si>
    <t>КЛ-0,4 ТП-40 - ВРУ Весенняя 13 (линия 1)</t>
  </si>
  <si>
    <t>КЛ-0,4 ТП-40 - ВРУ Весенняя 13 (линия 2)</t>
  </si>
  <si>
    <t>КЛ-0,4 ТП-40 - ВРУ Весенняя 13а Магазин Курск</t>
  </si>
  <si>
    <t>КЛ-0,4 ТП-40 - ВРУ Л.К. 26а Магазин Пятерочка</t>
  </si>
  <si>
    <t>КЛ-0,4 ТП-40 - ВРУ Л.К. 26 (линия 1)</t>
  </si>
  <si>
    <t>КЛ-0,4 ТП-40 - ВРУ Л.К. 26 (линия 2)</t>
  </si>
  <si>
    <t>КЛ-0,4 ТП-40 - ВРУ Л.К. 26 (линия 3)</t>
  </si>
  <si>
    <t>КЛ-0,4 ТП-40 - ВРУ Л.К. 26 (линия 4)</t>
  </si>
  <si>
    <t>24:56:0000000:124, г. Сосновоборск,VI микрорайон</t>
  </si>
  <si>
    <t>24:56:0201006:2529, г. Сосновоборск,VI микрорайон</t>
  </si>
  <si>
    <t>24:56:0201006:2528, г. Сосновоборск,VI микрорайон</t>
  </si>
  <si>
    <t>24:56:0201006:2523, г. Сосновоборск,VI микрорайон</t>
  </si>
  <si>
    <t>24:56:0201006:1263, г. Сосновоборск,VI микрорайон</t>
  </si>
  <si>
    <t>КЛ-0,4 ТП-27 - ВРУ-1 9 Пятилетки 8, 2 линии</t>
  </si>
  <si>
    <t>КЛ-0,4 ТП-27 - ВРУ-1 9 Пятилетки 12, 2 линии</t>
  </si>
  <si>
    <t>КЛ-0,4 ТП-27 - ВРУ-1 9 Пятилетки 6, 2 линии</t>
  </si>
  <si>
    <t>КЛ-0,4 ТП-27 - ВРУ 9Пятилетки 6 Магазин Командор</t>
  </si>
  <si>
    <t>КЛ-0,4 ТП-27 - Д/с №1 9 Пятилетки 4, 2 линии</t>
  </si>
  <si>
    <t>КЛ-0,4 ТП-27 - ВРУ-1 9Пятилетки 14 Кристалл</t>
  </si>
  <si>
    <t>КЛ-0,4 ТП-27 - ВРУ-1 9Пятилетки 14 Русь</t>
  </si>
  <si>
    <t>КЛ-0,4 ТП-28 - ВРУ-1 9 Пятилетки 10, 2 линии</t>
  </si>
  <si>
    <t>КЛ-0,4 ТП-28 - ВРУ-1 Л.К. 31, 2 линии</t>
  </si>
  <si>
    <t>КЛ-0,4 ТП-28 - ВРУ-1 Весенняя 7, 2 линии</t>
  </si>
  <si>
    <t>КЛ-0,4 ТП-28 - ВРУ-1 Весенняя 5, 2 линии</t>
  </si>
  <si>
    <t>КЛ-0,4 ТП-28 - Школа №4 Весенняя 3, 2 линии</t>
  </si>
  <si>
    <t>КЛ-0,4 ТП-29 - ВРУ-1 Солнечная 21, 2 линии</t>
  </si>
  <si>
    <t>КЛ-0,4 ТП-29 - ВРУ-1 Солнечная 23, 2 линии</t>
  </si>
  <si>
    <t>КЛ-0,4 ТП-29 - Д/с № 3 Солнечная 27, 2 линии</t>
  </si>
  <si>
    <t>КЛ-0,4 ТП-30 - ВРУ-1 9 Пятилетки 2, 2 линии</t>
  </si>
  <si>
    <t>КЛ-0,4 ТП-30 - ВРУ-1 Солнечная 17, 2 линии</t>
  </si>
  <si>
    <t>КЛ-0,4 ТП-30 - ВРУ-1 Солнечная 10 автовокзал</t>
  </si>
  <si>
    <t>КЛ-0,4 ТП-31 - ВРУ-1 Солнечная 31, 2 линии</t>
  </si>
  <si>
    <t>КЛ-0,4 ТП-31 - ВРУ Солнечная 29, 2 линии</t>
  </si>
  <si>
    <t>КЛ-0,4 ТП-31 - Солнечная 33 Магазин Комарова 2 линии</t>
  </si>
  <si>
    <t>КЛ-0,4 ТП-31 - ВРУ-1 Солнечная 33 Магазин Продукты</t>
  </si>
  <si>
    <t>КЛ-0,4 ТП-31 - Спорткомплекс Олимпиец</t>
  </si>
  <si>
    <t>КЛ-0,4 ТП-31 - ВРУ-1 Весенняя 1, 2 линии</t>
  </si>
  <si>
    <t>КЛ-0,4 ТП-32 - ВРУ КЦСОН Весенняя 9 (линия 1)</t>
  </si>
  <si>
    <t>КЛ-0,4 ТП-32 - ВРУ КЦСОН Весенняя 9 (линия 2)</t>
  </si>
  <si>
    <t>КЛ-0,4 ТП-32 - Дом быта Л.К.21, 2 линии</t>
  </si>
  <si>
    <t>КЛ-0,4 ТП-32 - ВРУ-1 Л.К.25 линия 1</t>
  </si>
  <si>
    <t>КЛ-0,4 ТП-32 - ВРУ-1 Л.К.25 линия 2</t>
  </si>
  <si>
    <t>КЛ-0,4 ТП-32 - ВРУ-2 Л.К.25 линия 1</t>
  </si>
  <si>
    <t>КЛ-0,4 ТП-32 - ВРУ Л.К.29 Банк, 2 линии</t>
  </si>
  <si>
    <t>КЛ-0,4 ТП-32 - ВРУ Л.К.29 Центр Досуга, 2 линии</t>
  </si>
  <si>
    <t>КЛ-0,4 ТП-32 - ВРУ 9 Пятилетки 12</t>
  </si>
  <si>
    <t>КЛ-0,4 ТП-32 - ВРУ 9 Пятилетки 8а Кафе Арго, 2 линии</t>
  </si>
  <si>
    <t>КЛ-0,4 ТП-47 - ВРУ-1 Весенняя 11</t>
  </si>
  <si>
    <t>КЛ-0,4 ТП-47 - ВРУ-2 Весенняя 11</t>
  </si>
  <si>
    <t>КЛ-0,4 ТП-47 - ВРУ-3 Весенняя 11</t>
  </si>
  <si>
    <t>КЛ-0,4 ТП-47 - Весенняя 11</t>
  </si>
  <si>
    <t>455 (74)</t>
  </si>
  <si>
    <t>08.04.2016 (31.01.2002)</t>
  </si>
  <si>
    <t xml:space="preserve"> 24:56:0201007:2996, г.Сосновоборск, VII микрорайон</t>
  </si>
  <si>
    <t>24:56:0201007:2998, г.Сосновоборск, VII микрорайон</t>
  </si>
  <si>
    <t>24:56:0201007:7105, г.Сосновоборск, VII микрорайон</t>
  </si>
  <si>
    <t>24:56:0201007:7104, г.Сосновоборск, VII микрорайон</t>
  </si>
  <si>
    <t>24:56:0201007:3015, г.Сосновоборск, VII микрорайон</t>
  </si>
  <si>
    <t xml:space="preserve"> 24:56:0201007:7103, г.Сосновоборск, VII микрорайон</t>
  </si>
  <si>
    <t>24:56:0201007:7097, г.Сосновоборск, VII микрорайон</t>
  </si>
  <si>
    <t xml:space="preserve"> 24:56:0201007:7106, г.Сосновоборск, VII микрорайон</t>
  </si>
  <si>
    <t xml:space="preserve"> 24:56:0201007:7107, г.Сосновоборск, VII микрорайон</t>
  </si>
  <si>
    <t xml:space="preserve"> 24:56:0201007:7102, г.Сосновоборск, VII микрорайон</t>
  </si>
  <si>
    <t>24:56:0201007:7084, г.Сосновоборск, VII микрорайон</t>
  </si>
  <si>
    <t>24:56:0201007:7087, г.Сосновоборск, VII микрорайон</t>
  </si>
  <si>
    <t>24:56:0201007:7094, г.Сосновоборск, VII микрорайон</t>
  </si>
  <si>
    <t>24:56:0201007:7095, г.Сосновоборск, VII микрорайон</t>
  </si>
  <si>
    <t>24:56:0201007:3001, г.Сосновоборск, VII микрорайон</t>
  </si>
  <si>
    <t>24:56:0201007:7088, г.Сосновоборск, VII микрорайон</t>
  </si>
  <si>
    <t>24:56:0201007:7093, г.Сосновоборск, VII микрорайон</t>
  </si>
  <si>
    <t>24:56:0201007:7091, г.Сосновоборск, VII микрорайон</t>
  </si>
  <si>
    <t>24:56:0201007:7092, г.Сосновоборск, VII микрорайон</t>
  </si>
  <si>
    <t>24:56:0201007:1884, г.Сосновоборск, VII микрорайон</t>
  </si>
  <si>
    <t>24:56:0201007:3003, г.Сосновоборск, VII микрорайон</t>
  </si>
  <si>
    <t>24:56:0201007:2784, г.Сосновоборск, VII микрорайон</t>
  </si>
  <si>
    <t>24:56:0201007:2780, г.Сосновоборск, VII микрорайон</t>
  </si>
  <si>
    <t>24:56:0201007:2781, г.Сосновоборск, VII микрорайон</t>
  </si>
  <si>
    <t>24:56:0201007:2119, г.Сосновоборск, VII микрорайон</t>
  </si>
  <si>
    <t>24:56:0201007:2120, г.Сосновоборск, VII микрорайон</t>
  </si>
  <si>
    <t>24:56:0201007:2115, г.Сосновоборск, VII микрорайон</t>
  </si>
  <si>
    <t>24:56:0201007:2116, г.Сосновоборск, VII микрорайон</t>
  </si>
  <si>
    <t>24:56:0201007:2258, г.Сосновоборск, VII микрорайон</t>
  </si>
  <si>
    <t>24:56:0201007:2257, г.Сосновоборск, VII микрорайон</t>
  </si>
  <si>
    <t>24:56:0201007:5076, г.Сосновоборск, VII микрорайон</t>
  </si>
  <si>
    <t>24:56:0201007:5075, г.Сосновоборск, VII микрорайон</t>
  </si>
  <si>
    <t>24:56:0201007:7099, г.Сосновоборск, VII микрорайон</t>
  </si>
  <si>
    <t>24:56:0201007:7098, г.Сосновоборск, VII микрорайон</t>
  </si>
  <si>
    <t>24:56:0201007:7096, г.Сосновоборск, VII микрорайон</t>
  </si>
  <si>
    <t>24:56:0201007:7100, г.Сосновоборск, VII микрорайон</t>
  </si>
  <si>
    <t>24:56:0201007:7101, г.Сосновоборск, VII микрорайон</t>
  </si>
  <si>
    <t>24:56:0201007:7085, г.Сосновоборск, VII микрорайон</t>
  </si>
  <si>
    <t>24:56:0201007:7086, г.Сосновоборск, VII микрорайон</t>
  </si>
  <si>
    <t>24:56:0201007:7089, г.Сосновоборск, VII микрорайон</t>
  </si>
  <si>
    <t>КЛ-0,4 ТП-52 - Л.К. 44</t>
  </si>
  <si>
    <t>КЛ-0,4 ТП-52 - Л.К. 46</t>
  </si>
  <si>
    <t xml:space="preserve">КЛ-0,4 ТП-42 - ВРУ Весенняя 18 </t>
  </si>
  <si>
    <t>КЛ-0,4 ТП-42 - ВРУ-1 Весенняя 20 (линия 1)</t>
  </si>
  <si>
    <t>КЛ-0,4 ТП-42 - ВРУ-1 Весенняя 20 (линия 2)</t>
  </si>
  <si>
    <t>КЛ-0,4 ТП-42 - ВРУ Д/с № Весенняя 24</t>
  </si>
  <si>
    <t>КЛ-0,4 ТП-43 - ВРУ Л. Комсомола 30 (линия 1)</t>
  </si>
  <si>
    <t>КЛ-0,4 ТП-43 - ВРУ Л. Комсомола 30 (линия 2)</t>
  </si>
  <si>
    <t>КЛ-0,4 ТП-43 - ВРУ-1 Л. Комсомола 32 (линия 1)</t>
  </si>
  <si>
    <t>КЛ-0,4 ТП-43 - ВРУ-1 Л. Комсомола 32 (линия 2)</t>
  </si>
  <si>
    <t>КЛ-0,4 ТП-43 - ЦТП Л. Комсомола 34 (линия 1)</t>
  </si>
  <si>
    <t>КЛ-0,4 ТП-43 - ВРУ Л. Комсомола 36</t>
  </si>
  <si>
    <t>КЛ-0,4 ТП-43 - ВРУ Л. Комсомола 38</t>
  </si>
  <si>
    <t>КЛ-0,4 ТП-43 - ВРУ Л. Комсомола 42</t>
  </si>
  <si>
    <t>КЛ-0,4 ТП-49 - ВРУ Весенняя 26</t>
  </si>
  <si>
    <t>КЛ-0,4 ТП-49 - ВРУ Весенняя 28</t>
  </si>
  <si>
    <t>КЛ-0,4 ТП-49 - ЩНО</t>
  </si>
  <si>
    <t>КЛ-0,4 ТП-50 - ВРУ-1 Юности 41 (линия 1)</t>
  </si>
  <si>
    <t>КЛ-0,4 ТП-50 - ВРУ-1 Юности 41 (линия 2)</t>
  </si>
  <si>
    <t>КЛ-0,4 ТП-50 - ВРУ-2 Юности 41 (линия 1)</t>
  </si>
  <si>
    <t>КЛ-0,4 ТП-50 - ВРУ-2 Юности 41 (линия 2)</t>
  </si>
  <si>
    <t>КЛ-0,4 ТП-50 - ВРУ Юности 41 Офисы</t>
  </si>
  <si>
    <t>КЛ-0,4 ТП-50 - ВРУ Юности 43</t>
  </si>
  <si>
    <t xml:space="preserve">КЛ-0,4 ТП-50 - ВРУ Юности 47 </t>
  </si>
  <si>
    <t>КЛ-0,4 ТП-50 - ВРУ- Юности 47 Офисы</t>
  </si>
  <si>
    <t xml:space="preserve">КЛ-0,4 ТП-50а - ВРУ-1.1 Весенняя 34 </t>
  </si>
  <si>
    <t xml:space="preserve">КЛ-0,4 ТП-50а - ВРУ-1.2 Весенняя 34 </t>
  </si>
  <si>
    <t xml:space="preserve">КЛ-0,4 ТП-50а - ВРУ-2.1 Весенняя 34 </t>
  </si>
  <si>
    <t xml:space="preserve">КЛ-0,4 ТП-50а - ВРУ-2.2 Весенняя 34 </t>
  </si>
  <si>
    <t>КЛ-0,4 ТП-51 - Автостоянка на Юности</t>
  </si>
  <si>
    <t>КЛ-0,4 ТП-51 - ВРУ Юности 49</t>
  </si>
  <si>
    <t>КЛ-0,4 ТП-51 - Гаражи Бакулин</t>
  </si>
  <si>
    <t>КЛ-0,4 ТП-51 - ВРУ Юности 49 (линия 2)</t>
  </si>
  <si>
    <t>КЛ-0,4 ТП-51 - ВРУ-1 ул. Юности 53, 0,4 кВ (линия 1)</t>
  </si>
  <si>
    <t>КЛ-0,4 ТП-51 - ВРУ-1 ул. Юности 53, 0,4 кВ (линия 2)</t>
  </si>
  <si>
    <t>КЛ-0,4 ТП-51 - ВРУ-2 ул. Юности 53, 0,4 кВ (линия 1)</t>
  </si>
  <si>
    <t>КЛ-0,4 ТП-51 - ВРУ-2 ул. Юности 53, 0,4 кВ (линия 2)</t>
  </si>
  <si>
    <t>КЛ-0,4 ТП-51 - ВРУ ул. Юности 53 Бристоль</t>
  </si>
  <si>
    <t xml:space="preserve">КЛ-0,4 ТП-52 - ВРУ Л.Комсомола 46 </t>
  </si>
  <si>
    <t>КЛ-0,4 ТП-52 - ВРУ Л.Комсомола 46 (линия 2)</t>
  </si>
  <si>
    <t>КЛ-0,4 ТП-53 - ВРУ-1  Юности 35</t>
  </si>
  <si>
    <t>КЛ-0,4 ТП-53 - ВРУ-1  Юности 35 (линия 2)</t>
  </si>
  <si>
    <t>КЛ-0,4 ТП-53 - ВРУ-2  Юности 35</t>
  </si>
  <si>
    <t>КЛ-0,4 ТП-53 - ВРУ-2  Юности 35 (линия 2)</t>
  </si>
  <si>
    <t>КЛ-0,4 ТП-52а - ВРУ-1 Мира 1</t>
  </si>
  <si>
    <t>КЛ-0,4 ТП-52а - ВРУ-2 Мира 1</t>
  </si>
  <si>
    <t>КЛ-0,4 ТП-52а - ВРУ-3 Мира 1 Магазин</t>
  </si>
  <si>
    <t>КЛ-0,4 ТП-52а - ВРУ-1 Мира 3</t>
  </si>
  <si>
    <t>КЛ-0,4 ТП-52а - ВРУ-4 Мира 3</t>
  </si>
  <si>
    <t>КЛ-0,4 ТП-52а - ВРУ-5 Мира 3</t>
  </si>
  <si>
    <t>КЛ-0,4 ТП-52а - ВРУ-6 Мира 3</t>
  </si>
  <si>
    <t>КЛ-0,4 ТП-52а - ВРУ-2 Мира 3 Офисы</t>
  </si>
  <si>
    <t>КЛ-0,4 ТП-52а - ВРУ-3 Мира 3 Офисы</t>
  </si>
  <si>
    <t>КЛ-0,4 ТП-52 - ВРУ-1 Мира 5</t>
  </si>
  <si>
    <t>КЛ-0,4 ТП-52 -ВРУ-2 Мира 5</t>
  </si>
  <si>
    <t>КЛ-0,4 ТП-52 -ВРУ-3 Мира 5</t>
  </si>
  <si>
    <t>КЛ-0,4 ТП-52 - ВРУ-3 Мира 5</t>
  </si>
  <si>
    <t>КЛ-0,4 ТП-54 - ВРУ-4.1 Мира 5</t>
  </si>
  <si>
    <t>КЛ-0,4 ТП-54 - ВРУ-4.2 Мира 5</t>
  </si>
  <si>
    <t>КЛ-0,4 ТП-54 - ВРУ-5.1 Мира 5</t>
  </si>
  <si>
    <t>КЛ-0,4 ТП-54 - ВРУ-4.2 Мира 5 (линия 2)</t>
  </si>
  <si>
    <t>КЛ-0,4 ТП-54 - ВРУ-5.1 Мира 5 (линия 2)</t>
  </si>
  <si>
    <t>КЛ-0,4 ТП-54 - ВРУ-5.2 Мира 5</t>
  </si>
  <si>
    <t>КЛ-0,4 ТП-54 - ВРУ-5.2 Мира 5 (линия 2)</t>
  </si>
  <si>
    <t>КЛ-0,4 ТП-54 - ВРУ-6.1 Мира 5</t>
  </si>
  <si>
    <t>КЛ-0,4 ТП-54 - ВРУ-6.2 Мира 5</t>
  </si>
  <si>
    <t>КЛ-0,4 ТП-54 - ВРУ-6.2 Мира 5 (линия 2)</t>
  </si>
  <si>
    <t>КЛ-0,4 ТП-54 - ВРУ-7.1 Мира 5</t>
  </si>
  <si>
    <t>КЛ-0,4 ТП-54 - ВРУ-7.2 Мира 5</t>
  </si>
  <si>
    <t>КЛ-0,4 ТП-54 - ВРУ-7.2 Мира 5 (линия 2)</t>
  </si>
  <si>
    <t>КЛ-0,4 ТП-54 - ВРУ-1 Ленинского Комсомола 40/1 (линия 1)</t>
  </si>
  <si>
    <t>КЛ-0,4 ТП-54 - ВРУ-1 Ленинского Комсомола 40/1 (линия 2)</t>
  </si>
  <si>
    <t>КЛ-0,4 ТП-54 - ВРУ-3 ул. Ленинского Комсомола 40/1, 0,4 кВ (линия 1)</t>
  </si>
  <si>
    <t>КЛ-0,4 ТП-54 - ВРУ-3 ул. Ленинского Комсомола 40/1, 0,4 кВ (линия 2)</t>
  </si>
  <si>
    <t>КЛ-0,4 ТП-54 - ВРУ-1 ул. Ленинского Комсомола 40/2, 0,4 кВ (линия 1)</t>
  </si>
  <si>
    <t>КЛ-0,4 ТП-54 - ВРУ-1 ул. Ленинского Комсомола 40/2, 0,4 кВ (линия 2)</t>
  </si>
  <si>
    <t>КЛ-0,4 ТП-54 - ВРУ-3 ул. Ленинского Комсомола 40/2, 0,4 кВ (линия 1)</t>
  </si>
  <si>
    <t>КЛ-0,4 ТП-54 - ВРУ-3 ул. Ленинского Комсомола 40/2, 0,4 кВ (линия 2)</t>
  </si>
  <si>
    <t>бесхозяйные</t>
  </si>
  <si>
    <t>КЛ-0,4 ТП-56 - ВРУ Л. Комсомола 35 Лето 4 линии</t>
  </si>
  <si>
    <t xml:space="preserve">КЛ-0,4 ТП-56 - ВРУ-1 Весенняя 12 </t>
  </si>
  <si>
    <t xml:space="preserve">КЛ-0,4 ТП-56 - ВРУ-2 Весенняя 12 </t>
  </si>
  <si>
    <t xml:space="preserve">КЛ-0,4 ТП-56 - ВРУ Весенняя 14 </t>
  </si>
  <si>
    <t>КЛ-0,4 ТП-58 - ВРУ-1 Весенняя 4 (линия 1)</t>
  </si>
  <si>
    <t>КЛ-0,4 ТП-58 - ВРУ-1 Весенняя 4 (линия 2)</t>
  </si>
  <si>
    <t>КЛ-0,4 ТП-58 - ВРУ-1 Весенняя 4 (линия 3)</t>
  </si>
  <si>
    <t>КЛ-0,4 ТП-58 - ВРУ-1 Весенняя 4 (линия 4)</t>
  </si>
  <si>
    <t>КЛ-0,4 ТП-58 - ВРУ-2 Весенняя 4 (линия 1)</t>
  </si>
  <si>
    <t>КЛ-0,4 ТП-58 - ВРУ-2 Весенняя 4 (линия 2)</t>
  </si>
  <si>
    <t>КЛ-0,4 ТП-58 - ВРУ-2 Весенняя 4 (линия 3)</t>
  </si>
  <si>
    <t>КЛ-0,4 ТП-58 - ВРУ-2 Весенняя 4 (линия 4)</t>
  </si>
  <si>
    <t>КЛ-0,4 ТП-58 - ВРУ-3 Весенняя 4 (линия 1)</t>
  </si>
  <si>
    <t>КЛ-0,4 ТП-58 - ВРУ-3 Весенняя 4 (линия 2)</t>
  </si>
  <si>
    <t>КЛ-0,4 ТП-58 - ВРУ-4 Весенняя 4 (линия 1)</t>
  </si>
  <si>
    <t>КЛ-0,4 ТП-58 - ВРУ-4 Весенняя 4 (линия 2)</t>
  </si>
  <si>
    <t>КЛ-0,4 ТП-57 - ВРУ-4 Весенняя 10 (линия 1)</t>
  </si>
  <si>
    <t>КЛ-0,4 ТП-57 - ВРУ-4 Весенняя 10 (линия 2)</t>
  </si>
  <si>
    <t>КЛ-0,4 ТП-59 - 1ВРУ-1 Солнечная 37 (линия 1)</t>
  </si>
  <si>
    <t>КЛ-0,4 ТП-59 - 1ВРУ-1 Солнечная 37 (линия 2)</t>
  </si>
  <si>
    <t>КЛ-0,4 ТП-59 - 1ВРУ-1 Солнечная 37 (линия 3)</t>
  </si>
  <si>
    <t>КЛ-0,4 ТП-59 - 1ВРУ-1 Солнечная 37 (линия 4)</t>
  </si>
  <si>
    <t>КЛ-0,4 ТП-59 - 2ВРУ-2 Солнечная 37 (линия 1)</t>
  </si>
  <si>
    <t>КЛ-0,4 ТП-59 - 2ВРУ-2 Солнечная 37 (линия 2)</t>
  </si>
  <si>
    <t>КЛ-0,4 ТП-59 - 2ВРУ-2 Солнечная 37 (линия 3)</t>
  </si>
  <si>
    <t>КЛ-0,4 ТП-59 - 2ВРУ-2 Солнечная 37 (линия 4)</t>
  </si>
  <si>
    <t>КЛ-0,4 ТП-59 - ВРУ-2 Солнечная 41 (линия 1)</t>
  </si>
  <si>
    <t>КЛ-0,4 ТП-59 - ВРУ-2 Солнечная 41 (линия 2)</t>
  </si>
  <si>
    <t>КЛ-0,4 ТП-59 - ВРУ-1 Солнечная 43 (линия 1)</t>
  </si>
  <si>
    <t>КЛ-0,4 ТП-59 - ВРУ-1 Солнечная 43 (линия 2)</t>
  </si>
  <si>
    <t xml:space="preserve">КЛ-0,4 ТП-60 - ВРУ-1 Солнечная 47 </t>
  </si>
  <si>
    <t xml:space="preserve">КЛ-0,4 ТП-60 - ВРУ-2 Солнечная 47 </t>
  </si>
  <si>
    <t>КЛ-0,4 ТП-60 - ВРУ Солнечная 47 Магазин</t>
  </si>
  <si>
    <t>КЛ-0,4 ТП-60 - ВРУ-1 Солнечная 41 (линия 1)</t>
  </si>
  <si>
    <t>КЛ-0,4 ТП-60 - ВРУ-1 Солнечная 41 (линия 2)</t>
  </si>
  <si>
    <t>КЛ-0,4 ТП-60 - ВРУ Мира 19</t>
  </si>
  <si>
    <t>КЛ-0,4 ТП-61 - ВРУ-1 Мира 15 (линия 1)</t>
  </si>
  <si>
    <t>КЛ-0,4 ТП-61 - ВРУ-2 Мира 15 (линия 1)</t>
  </si>
  <si>
    <t>КЛ-0,4 ТП-61 - ВРУ Мира 17 Магазин</t>
  </si>
  <si>
    <t>КЛ-0,4 ТП-62 - КНС</t>
  </si>
  <si>
    <t>КЛ-0,4 ТП-62 - ВРУ Мира 13 (нежилое)</t>
  </si>
  <si>
    <t>КЛ-0,4 ТП-62 - ВРУ1,2  Мира 13</t>
  </si>
  <si>
    <t>КЛ-0,4 ТП-63 - Детский сад №9 кабельная линии №1</t>
  </si>
  <si>
    <t>КЛ-0,4 ТП-63 - ВРУ-2 Л.К. 37 (линия 1)</t>
  </si>
  <si>
    <t>КЛ-0,4 ТП-63 - ВРУ-2 Л.К. 37 (линия 2)</t>
  </si>
  <si>
    <t>КЛ-0,4 ТП-63 - ВРУ-2 Л.К. 37 (линия 3)</t>
  </si>
  <si>
    <t>КЛ-0,4 ТП-63 - ВРУ-2 Л.К. 37 (линия 4)</t>
  </si>
  <si>
    <t>КЛ-0,4 ТП-63 - ВРУ-3 Л.К. 37 (линия 1)</t>
  </si>
  <si>
    <t>КЛ-0,4 ТП-63 - ВРУ-3 Л.К. 37 (линия 2)</t>
  </si>
  <si>
    <t>КЛ-0,4 ТП-63 - ВРУ-3 Л.К. 37 (линия 3)</t>
  </si>
  <si>
    <t>КЛ-0,4 ТП-63 - ВРУ-3 Л.К. 37 (линия 4)</t>
  </si>
  <si>
    <t>КЛ-0,4 ТП-64 - ВРУ-1 Л.К. 37 (линия 1)</t>
  </si>
  <si>
    <t>КЛ-0,4 ТП-64 - ВРУ-1 Л.К. 37 (линия 2)</t>
  </si>
  <si>
    <t>КЛ-0,4 ТП-64 - ВРУ-1 Л.К. 37 (линия 3)</t>
  </si>
  <si>
    <t>КЛ-0,4 ТП-64 - ВРУ-1 Л.К. 37 (линия 4)</t>
  </si>
  <si>
    <t>КЛ-0,4 ТП-64 - ВРУ-4 Л.К. 37 (линия 1)</t>
  </si>
  <si>
    <t>КЛ-0,4 ТП-64 - ВРУ-4 Л.К. 37 (линия 2)</t>
  </si>
  <si>
    <t>КЛ-0,4 ТП-64 - ВРУ-4 Л.К. 37 (линия 3)</t>
  </si>
  <si>
    <t>КЛ-0,4 ТП-64 - ВРУ-4 Л.К. 37 (линия 4)</t>
  </si>
  <si>
    <t>КЛ-0,4 ТП-64 - ВРУ-5 Л.К. 37 (линия 1)</t>
  </si>
  <si>
    <t>КЛ-0,4 ТП-64 - ВРУ-5 Л.К. 37 (линия 2)</t>
  </si>
  <si>
    <t>КЛ-0,4 ТП-64 - ВРУ-5 Л.К. 37 (линия 3)</t>
  </si>
  <si>
    <t>КЛ-0,4 ТП-64 - ВРУ-5 Л.К. 37 (линия 4)</t>
  </si>
  <si>
    <t>КЛ-0,4 ТП-64 - ВРУ-6 Л.К. 37 Магазин (2 линии)</t>
  </si>
  <si>
    <t>КЛ-0,4 ТП-64 - ВРУ-7 Л.К. 37 Магазин (2 линии)</t>
  </si>
  <si>
    <t>КЛ-0,4 ТП-64 - ВРУ Л.К. 37</t>
  </si>
  <si>
    <t xml:space="preserve">КЛ-0,4 ТП-65 - ПНС </t>
  </si>
  <si>
    <t xml:space="preserve">КЛ-0,4 ТП-35д - ПНС </t>
  </si>
  <si>
    <t>КЛ-0,4 ТП-65 - ВРУ Солнечная 14</t>
  </si>
  <si>
    <t xml:space="preserve">КЛ-0,4 ТП-65 - ВРУ-1 Солнечная 16 </t>
  </si>
  <si>
    <t xml:space="preserve">КЛ-0,4 ТП-65 - ВРУ-2 Солнечная 16 </t>
  </si>
  <si>
    <t>КЛ-0,4 ТП-66 - 11-ый м-н (пер.-ул. Молодежный, Садовый, Майский)</t>
  </si>
  <si>
    <t>24:56:0201011:1343, г. Сосновоборск, XI микрорайон</t>
  </si>
  <si>
    <t>24:56:0201011:1344, г. Сосновоборск, XI микрорайон</t>
  </si>
  <si>
    <t>24:56:0201011:1332, г. Сосновоборск, XI микрорайон</t>
  </si>
  <si>
    <t>24:56:0201011:1333, г. Сосновоборск, XI микрорайон</t>
  </si>
  <si>
    <t>24:56:0201010:156, г. Сосновоборск, XII микрорайон</t>
  </si>
  <si>
    <t xml:space="preserve">24:04:0301009:1443, г.Сосновоборск, XXX-XXXI микрорайоны </t>
  </si>
  <si>
    <t>КЛ-0,4 КТП-1, 2, 3 (ТП-68, 69, 70) - сети 30-31 м-нов</t>
  </si>
  <si>
    <t>КЛ-0,4 ТП СНТ "Буревестник" - ТСН СНТ "Буревестник"</t>
  </si>
  <si>
    <t>24:56:0000000:10174, г.Сосновоборск, промышленно-складская зона</t>
  </si>
  <si>
    <t>24:56:0000000:10177, г.Сосновоборск, промышленно-складская зона</t>
  </si>
  <si>
    <t>24:56:0202001:2886, г.Сосновоборск, промышленно-складская зона</t>
  </si>
  <si>
    <t>24:56:0202001:2883, г.Сосновоборск, промышленно-складская зона</t>
  </si>
  <si>
    <t>24:56:0202001:2884, г.Сосновоборск, промышленно-складская зона</t>
  </si>
  <si>
    <t>24:56:0202001:2885, г.Сосновоборск, промышленно-складская зона</t>
  </si>
  <si>
    <t>24:56:0202001:2887, г.Сосновоборск, промышленно-складская зона</t>
  </si>
  <si>
    <t>24:56:0202001:2888, г.Сосновоборск, промышленно-складская зона</t>
  </si>
  <si>
    <t>КЛ-0,4 ТП-46а - СНТ "Ветеран"</t>
  </si>
  <si>
    <t>24:04:0306001:2632, 23-ий км автодороги Красноярск-Железногорск</t>
  </si>
  <si>
    <t>КЛ-0,4 ТП-46в - СНТ "Бирюса"</t>
  </si>
  <si>
    <t>24:04:0307001:5733, 23-ий км автодороги Красноярск-Железногорск</t>
  </si>
  <si>
    <t>24:04:0301009:1443, г.Сосновоборск, промышленно-складская зона</t>
  </si>
  <si>
    <t xml:space="preserve">КЛ-0,4 ТП-1 - Городской суд Энтузиастов 28 </t>
  </si>
  <si>
    <t>КЛ-0,4 ТП-1 - Городской суд Энтузиастов 28 (линия 2)</t>
  </si>
  <si>
    <t>КЛ-0,4 ТП-1 - ВРУ Техникум Юности 7 Учебный корпус</t>
  </si>
  <si>
    <t>КЛ-0,4 ТП-1 - ВРУ Техникум Юности 7 Учебный корпус (линия 2)</t>
  </si>
  <si>
    <t>КЛ-0,4 ТП-1 - ВРУ Техникум Юности 7  АБК</t>
  </si>
  <si>
    <t>КЛ-0,4 ТП-1 - ВРУ Техникум Юности 7  АБК (линия 2)</t>
  </si>
  <si>
    <t>КЛ-0,4 ТП-1 - ВРУ Техникум Юности 7 Мастерские</t>
  </si>
  <si>
    <t xml:space="preserve">КЛ-0,4 ТП-1 - ВРУ Техникум Юности 7 Мастерские (линия 2) </t>
  </si>
  <si>
    <t>КЛ-0,4 ТП-1 - ВРУ Техникум Юности 7 Мастерские, сварочный пост (линия 3)</t>
  </si>
  <si>
    <t>КЛ-0,4 ТП-1 - ВРУ Техникум Юности 7 Сварочный пост (линия 4)</t>
  </si>
  <si>
    <t>КЛ-0,4 ТП-1 - ВРУ Юности 5</t>
  </si>
  <si>
    <t>КЛ-0,4 ТП-1 - ВРУ Юности 5 (линия 2)</t>
  </si>
  <si>
    <t>КЛ-0,4 ТП-1 - ВРУ Юности 5 (линия 3)</t>
  </si>
  <si>
    <t>КЛ-0,4 ТП-1 - ВРУ Юности 5 (линия 4)</t>
  </si>
  <si>
    <t>КЛ-0,4 ТП-14 - ВРУ Юности, 3 (линия 2)</t>
  </si>
  <si>
    <t>КЛ-0,4 ТП-14 - ВРУ Юности, 3</t>
  </si>
  <si>
    <t>ВРУ ТП-14 - Юности, 3 (линия 3)</t>
  </si>
  <si>
    <t>КЛ-0,4 ТП-14 - ВРУ Юности, 3 (линия 4)</t>
  </si>
  <si>
    <t>КЛ-0,4 ТП-14 - ОББ Техникум (спортзал 1, учебный корпус, столовая, холл) Труда 21</t>
  </si>
  <si>
    <t>КЛ-0,4 ТП-14 - ОББ Техникум (спортзал 1, учебный корпус, столовая, холл) Труда 21 (линия 2)</t>
  </si>
  <si>
    <t>КЛ-0,4 ТП-14 - ОББ Техникум (спортзал 1, учебный корпус, столовая, холл) Труда 21 (линия 3)</t>
  </si>
  <si>
    <t>КЛ-0,4 ТП-14 - ОББ Техникум (спортзал, учебный корпус, столовая, холл) Труда 21 (линия 4)</t>
  </si>
  <si>
    <t>КЛ-0,4 ТП-14 - БТЗ Техникум (учебный корпус) Труда 21 (линия 1)</t>
  </si>
  <si>
    <t>КЛ-0,4 ТП-14 - БТЗ Техникум (учебный корпус) Труда 21 (линия 2)</t>
  </si>
  <si>
    <t>КЛ-0,4 ТП-14 - ВРУ Техникум (мех.мастерские, спортзал 2) Труда 21</t>
  </si>
  <si>
    <t>КЛ-0,4 ТП-14 - ВРУ Техникум (мех.мастерские, спортзал 2) Труда 21 (линия 2)</t>
  </si>
  <si>
    <t>КЛ-0,4 ТП-14 - ВРУ Техникум (мех.мастерские, спортзал 2) Труда 21 (линия 3)</t>
  </si>
  <si>
    <t>КЛ-0,4 ТП-14 - ВРУ Техникум (мех.мастерские, спортзал 2) Труда 21 (линия 4)</t>
  </si>
  <si>
    <t>КЛ-0,4 ТП-14 - ВРУ Техникум (сварочный пост) Труда 21 (линия 1)</t>
  </si>
  <si>
    <t>КЛ-0,4 ТП-14 - ВРУ Техникум (сварочный пост) Труда 21 (линия 2)</t>
  </si>
  <si>
    <t>КЛ-0,4 ТП-14 - ВРУ Труда 19</t>
  </si>
  <si>
    <t>КЛ-0,4 ТП-14 - ВРУ Труда 19 (линия 2)</t>
  </si>
  <si>
    <t>КЛ-0,4 ТП-15 - ВРУ Энтузиастов 24</t>
  </si>
  <si>
    <t>КЛ-0,4 ТП-15 - ВРУ Энтузиастов 24 (линия 2)</t>
  </si>
  <si>
    <t>КЛ-0,4 ТП-15 - ВРУ Энтузиастов 24 Нейтроник</t>
  </si>
  <si>
    <t>КЛ-0,4 ТП-15 - ВРУ Энтузиастов 18</t>
  </si>
  <si>
    <t>КЛ-0,4 ТП-15 - ВРУ Энтузиастов 18 (линия 2)</t>
  </si>
  <si>
    <t>КЛ-0,4 ТП-15 - ВРУ-3 Л.Комсомола 2</t>
  </si>
  <si>
    <t>КЛ-0,4 ТП-15 - ВРУ-3 Л.Комсомола 2 (линия 2)</t>
  </si>
  <si>
    <t xml:space="preserve">КЛ-0,4 ТП-15 - ВРУ Энтузиастов 20 </t>
  </si>
  <si>
    <t>КЛ-0,4 ТП-15 - ВРУ Энтузиастов 20 (линия 2)</t>
  </si>
  <si>
    <t>КЛ-0,4 ТП-15 - Библиотека Энтузиастов 20</t>
  </si>
  <si>
    <t>КЛ-0,4 ТП-15 - Библиотека Энтузиастов 20 (линия 2)</t>
  </si>
  <si>
    <t xml:space="preserve">КЛ-0,4 ТП-15 - Магазин Куприянов Энтузиастов 20 </t>
  </si>
  <si>
    <t>КЛ-0,4 ТП-15 - Магазин Куприянов Энтузиастов 20 (линия 2)</t>
  </si>
  <si>
    <t>КЛ-0,4 ТП-15 - д/с №4 Энтузиастов 22</t>
  </si>
  <si>
    <t>КЛ-0,4 ТП-15 - д/с №4 Энтузиастов 22 (линия 2)</t>
  </si>
  <si>
    <t>КЛ-0,4 ТП-16 - ВРУ-2 Л.Комсомола 2</t>
  </si>
  <si>
    <t>КЛ-0,4 ТП-16 - ВРУ-2 Л.Комсомола 2 (линия 2)</t>
  </si>
  <si>
    <t>КЛ-0,4 ТП-16 - ВРУ-1 Л.Комсомола 2 (линия 1)</t>
  </si>
  <si>
    <t>КЛ-0,4 ТП-16 - ВРУ-1 Л.Комсомола 2 (линия 2)</t>
  </si>
  <si>
    <t>КЛ-0,4 ТП-16 - ВРУ Труда 17</t>
  </si>
  <si>
    <t>КЛ-0,4 ТП-16 - ВРУ Труда 17 (линия 2)</t>
  </si>
  <si>
    <t>КЛ-0,4 ТП-16 - ВРУ Труда 17 Пекарня</t>
  </si>
  <si>
    <t>КЛ-0,4 ТП-16 - ВРУ-2 Труда 15</t>
  </si>
  <si>
    <t>КЛ-0,4 ТП-16 - ВРУ-1 Труда 15 (линия 1)</t>
  </si>
  <si>
    <t>КЛ-0,4 ТП-16 - ВРУ-1 Труда 15 (линия 2)</t>
  </si>
  <si>
    <t>КЛ-0,4 ТП-16 - ВРУ-2 Труда 15 (линия 2)</t>
  </si>
  <si>
    <t>КЛ-0,4 ТП-18 - ВРУ-2 Труда 25</t>
  </si>
  <si>
    <t>КЛ-0,4 ТП-18 - ВРУ-2 Труда 25 (линия 2)</t>
  </si>
  <si>
    <t>КЛ-0,4 ТП-18 - ВРУ-1 Труда 25 (линия 3)</t>
  </si>
  <si>
    <t>КЛ-0,4 ТП-18 - ВРУ-1 Труда 25 (линия 4)</t>
  </si>
  <si>
    <t>КЛ-0,4 ТП-18 - ВРУ Труда 23</t>
  </si>
  <si>
    <t>КЛ-0,4 ТП-18 - ВРУ Труда 23 (линия 2)</t>
  </si>
  <si>
    <t>КЛ-0,4 ТП-18 - ВРУ Юности 1</t>
  </si>
  <si>
    <t>КЛ-0,4 ТП-18 - ВРУ Юности 1 (линия 2)</t>
  </si>
  <si>
    <t>КЛ-0,4 ТП-18 - ВРУ Юности 3а Курск</t>
  </si>
  <si>
    <t>КЛ-0,4 ТП-18 - ВРУ Юности 3 Нетроник</t>
  </si>
  <si>
    <t>КЛ-0,4 ТП-18 - ВРУ Юности 3 Вымпелком</t>
  </si>
  <si>
    <t>КЛ-0,4 ТП-19 - Шк.№2 Энтузиастов 26 (гаражи)</t>
  </si>
  <si>
    <t>КЛ-0,4 ТП-19 - Шк.№2 Энтузиастов 26</t>
  </si>
  <si>
    <t>КЛ-0,4 ТП-19 - Шк.№2 Энтузиастов 26 (линия 2)</t>
  </si>
  <si>
    <t>КЛ-0,4 ТП-19 - Энтузиастов 20а Павильон</t>
  </si>
  <si>
    <t>КЛ-0,4 ТП-19 - Д/с №8 Труда 6А</t>
  </si>
  <si>
    <t>КЛ-0,4 ТП-17 - ВРУ-1 Юности 9 (линия 1)</t>
  </si>
  <si>
    <t>КЛ-0,4 ТП-17 - ВРУ-1 Юности 9 (линия 2)</t>
  </si>
  <si>
    <t>КЛ-0,4 ТП-17 - ВРУ-1 Юности 9 (линия 3)</t>
  </si>
  <si>
    <t>КЛ-0,4 ТП-17 - ВРУ-1 Юности 9 (линия 4)</t>
  </si>
  <si>
    <t>КЛ-0,4 ТП-17 - ВРУ-1 Энтузиастов 27</t>
  </si>
  <si>
    <t>КЛ-0,4 ТП-17 - ВРУ-1 Энтузиастов 27 (линия 2)</t>
  </si>
  <si>
    <t>КЛ-0,4 ТП-17 - Д/с №8 Энтузиастов 25</t>
  </si>
  <si>
    <t>КЛ-0,4 ТП-17 - Д/с №8 Энтузиастов 25 (линия 2)</t>
  </si>
  <si>
    <t>КЛ-0,4 ТП-17 - ВРУ-1 Энтузиастов 31</t>
  </si>
  <si>
    <t>КЛ-0,4 ТП-17 - ВРУ-1 Энтузиастов 31 (линия 2)</t>
  </si>
  <si>
    <t>КЛ-0,4 ТП-17 - ВРУ-1 Энтузиастов 33</t>
  </si>
  <si>
    <t>КЛ-0,4 ТП-17 - ВРУ-1 Энтузиастов 33 (линия 2)</t>
  </si>
  <si>
    <t>КЛ-0,4 ТП-20 - ВРУ-1 Энтузиастов 19</t>
  </si>
  <si>
    <t>КЛ-0,4 ТП-20 - ВРУ-1 Энтузиастов 19 (линия 2)</t>
  </si>
  <si>
    <t>КЛ-0,4 ТП-20 - ВРУ-1 Энтузиастов 21</t>
  </si>
  <si>
    <t>КЛ-0,4 ТП-20 - ВРУ-1 Энтузиастов 21 (линия 2)</t>
  </si>
  <si>
    <t>КЛ-0,4 ТП-20 - ВРУ-1 Энтузиастов 23</t>
  </si>
  <si>
    <t>КЛ-0,4 ТП-20 - ВРУ-1 Энтузиастов 23 (линия 2)</t>
  </si>
  <si>
    <t>КЛ-0,4 ТП-21 - Дом ребенка Юности 15</t>
  </si>
  <si>
    <t>КЛ-0,4 ТП-21 - Дом ребенка Юности 15 (линия 2)</t>
  </si>
  <si>
    <t>КЛ-0,4 ТП-21 - ВРУ-1 Юности 13</t>
  </si>
  <si>
    <t>КЛ-0,4 ТП-21 - ВРУ-1 Юности 13 (линия 2)</t>
  </si>
  <si>
    <t>КЛ-0,4 ТП-21 - ВРУ-1 Юности 11</t>
  </si>
  <si>
    <t>КЛ-0,4 ТП-21 - ВРУ-1 Юности 11 (линия 2)</t>
  </si>
  <si>
    <t>КЛ-0,4 ТП-21 - ВРУ-1 Энтузиастов 29</t>
  </si>
  <si>
    <t>КЛ-0,4 ТП-21 - ВРУ-1 Энтузиастов 29 (линия 2)</t>
  </si>
  <si>
    <t>КЛ-0,4 ТП-21 - ГДСК Вектор</t>
  </si>
  <si>
    <t>КЛ-0,4 ТП-22 - Л.Комсомола 2а Аптека</t>
  </si>
  <si>
    <t>КЛ-0,4 ТП-22 - ВРУ Л.Комсомола 8</t>
  </si>
  <si>
    <t>КЛ-0,4 ТП-22 - ВРУ Л.Комсомола 8 (линия 2)</t>
  </si>
  <si>
    <t>КЛ-0,4 ТП-22 - Л.Комсомола 4 Магазин Солнышко (с торца)</t>
  </si>
  <si>
    <t>КЛ-0,4 ТП-22 - Л.Комсомола 4 Магазин Солнышко (с торца) (линия 2)</t>
  </si>
  <si>
    <t>КЛ-0,4 ТП-22 - ВРУ Л.Комсомола 4</t>
  </si>
  <si>
    <t>КЛ-0,4 ТП-22 - ВРУ Л.Комсомола 4 (линия 2)</t>
  </si>
  <si>
    <t>КЛ-0,4 ТП-22 - Л.Комсомола 4 Магазин Батон</t>
  </si>
  <si>
    <t>КЛ-0,4 ТП-22 - Л.Комсомола 4 Магазин Батон (линия 2)</t>
  </si>
  <si>
    <t>КЛ-0,4 ТП-22 - Л.Комсомола 4 Магазин Командор</t>
  </si>
  <si>
    <t>КЛ-0,4 ТП-22 - Л.Комсомола 4 Магазин Командор (линия 2)</t>
  </si>
  <si>
    <t>КЛ-0,4 ТП-23 - ВРУ-1 Л.К.10</t>
  </si>
  <si>
    <t>КЛ-0,4 ТП-23 - ВРУ-1 Л.К.10 (линия 2)</t>
  </si>
  <si>
    <t>КЛ-0,4 ТП-23 - Дом ребенка (прачка) Юности 15 (линия 1)</t>
  </si>
  <si>
    <t xml:space="preserve">КЛ-0,4 ТП-23 - Дом ребенка Юности 15 прачка (линия 2) </t>
  </si>
  <si>
    <t>КЛ-0,4 ТП-23 - ВРУ-1 Л.К.12</t>
  </si>
  <si>
    <t>КЛ-0,4 ТП-23 - Л.К. 12 Михайлова (МФЦ ЗАГС)</t>
  </si>
  <si>
    <t>КЛ-0,4 ТП-23 - Л.К. 12  магазин Маяк</t>
  </si>
  <si>
    <t>КЛ-0,4 ТП-24 - Л.Комсомола 16 КРЦ Айсберг</t>
  </si>
  <si>
    <t>КЛ-0,4  ТП-24 - Детский дом 9Пятилетки 13</t>
  </si>
  <si>
    <t>КЛ-0,4  ТП-24 - Детский дом 9Пятилетки 13 (линия 2)</t>
  </si>
  <si>
    <t>КЛ-0,4  ТП-24 - ВРУ-1  9Пятилетки 11</t>
  </si>
  <si>
    <t>КЛ-0,4  ТП-24 - ВРУ-1  9Пятилетки 11 (линия 2)</t>
  </si>
  <si>
    <t>КЛ-0,4  ТП-24 - Школа №3 мастерские</t>
  </si>
  <si>
    <t>КЛ-0,4  ТП-24 - Школа №3 гараж</t>
  </si>
  <si>
    <t>КЛ-0,4  ТП-24 - Школа №3 9Пятилетки 15</t>
  </si>
  <si>
    <t>КЛ-0,4  ТП-24 - Школа №3 9Пятилетки 15 (линия 2)</t>
  </si>
  <si>
    <t>КЛ-0,4  ТП-25 - ВРУ-1 Юности 17</t>
  </si>
  <si>
    <t>КЛ-0,4  ТП-25 - ВРУ-1 Юности 17  (линия 2)</t>
  </si>
  <si>
    <t xml:space="preserve">КЛ-0,4   ТП-25 - Юности 17а Альянс </t>
  </si>
  <si>
    <t>КЛ-0,4   ТП-25 - ВРУ-1 Юности 19</t>
  </si>
  <si>
    <t>КЛ-0,4   ТП-25 - ВРУ-1 Юности 19 (линия 2)</t>
  </si>
  <si>
    <t>КЛ-0,4   ТП-25 - ВРУ-1 9Пятилетки 17</t>
  </si>
  <si>
    <t>КЛ-0,4   ТП-25 - ВРУ-1 9Пятилетки 17 (линия 2)</t>
  </si>
  <si>
    <t>КЛ-0,4   ТП-25 - ВРУ-1 9Пятилетки 19</t>
  </si>
  <si>
    <t>КЛ-0,4   ТП-25 - ВРУ-1 9Пятилетки 19 (линия 2)</t>
  </si>
  <si>
    <t>КЛ-0,4   ТП-25 - ВРУ-2 9Пятилетки 19 (линия 1)</t>
  </si>
  <si>
    <t>КЛ-0,4   ТП-25 - ВРУ-2 9Пятилетки 19 (линия 2)</t>
  </si>
  <si>
    <t>КЛ-0,4   ТП-26 - ВРУ-2 Л.К. 14</t>
  </si>
  <si>
    <t>КЛ-0,4 ТП-26 - ВРУ-2 Л.К. 14 (линия 2)</t>
  </si>
  <si>
    <t>КЛ-0,4 ТП-26 - ВРУ-1 Л.К. 14 (линия 1)</t>
  </si>
  <si>
    <t>КЛ-0,4 ТП-26 - ВРУ-1 Л.К. 14 (линия 2)</t>
  </si>
  <si>
    <t>КЛ-0,4 ТП-26 - ВРУ-3 Л.К. 14 (линия 1)</t>
  </si>
  <si>
    <t>КЛ-0,4 ТП-26 - ВРУ-3 Л.К. 14 (линия 2)</t>
  </si>
  <si>
    <t>ТП-45 - ДНТ "Березовая роща"</t>
  </si>
  <si>
    <t>ВЛ-10 от ТП-45 до ДНТ "Березовая роща"</t>
  </si>
  <si>
    <t>Постановление № 1105 от 25.07.2024</t>
  </si>
  <si>
    <t>ТП-45/2 ДНТ "Березовая роща"</t>
  </si>
  <si>
    <t>постановление№ 1069 от 17.07.2024 (изм. длины) № 310 от 05.03.2024 ЕГРН изм. от 05.07.2024</t>
  </si>
  <si>
    <t>1069 (310)</t>
  </si>
  <si>
    <t>17.07.2024 (05.03.2024)</t>
  </si>
  <si>
    <t>Пост.Адм. № 1075 (892) от 17.07.2024 (10.07.2020)</t>
  </si>
  <si>
    <t>1075 (892)</t>
  </si>
  <si>
    <t>17.07.2024 (10.07.2020)</t>
  </si>
  <si>
    <t>24:56:0000000:10212, г. Сосновоборск I микрорайон, район Труда , 7</t>
  </si>
  <si>
    <t>24:56:0000000:10212, г. Сосновоборск, I микрорайон</t>
  </si>
  <si>
    <t>24:56:0201002:2729, г.Сосновоборск, II микрорайон</t>
  </si>
  <si>
    <t>24:56:0000000:10211, г. Сосновоборск, V  микрорайон</t>
  </si>
  <si>
    <t>24:56:0000000:10215, г. Сосновоборск, III микрорайон</t>
  </si>
  <si>
    <t>ПС "Автоград" - ТП-35д ЖСК "Восток"</t>
  </si>
  <si>
    <t>КЛ-10 ПС "Автоград" - ТП-35д ЖСК "Восток"</t>
  </si>
  <si>
    <t>24:56:0201011:1347, XI микрорайон г. Сосновоборска</t>
  </si>
  <si>
    <t>ТП-35д - жилые дома ЖСК "Вотсток"</t>
  </si>
  <si>
    <t>КЛ-0,4 ТП-35д - жилые дома ЖСК "Восток"</t>
  </si>
  <si>
    <t>ТП-44 - жилые дома ЖСК "Большая поляна"</t>
  </si>
  <si>
    <t>КЛ-0,4 ТП-44 - жилые дома ЖСК "Большая поляна""</t>
  </si>
  <si>
    <t>24:56:0000000:10216, г.Сосновоборск, IV микрорайон</t>
  </si>
  <si>
    <t>24:56:0000000:10216, г. Сосновоборск, IV микрорайон</t>
  </si>
  <si>
    <t>24:56:0000000:10216, г. Сосновоборск, III микрорайон</t>
  </si>
  <si>
    <t>24:56:0000000:10216, г. Сосновоборск, V микрорайон</t>
  </si>
  <si>
    <t>24:56:0000000:10216, IV - II микрорайоны г.Сосновоборска</t>
  </si>
  <si>
    <t>24:56:0000000:10216,  г.Сосновоборск, V микрорайон</t>
  </si>
  <si>
    <t>24:56:0000000:10216, г. Сосновоборск, V  микрорайон</t>
  </si>
  <si>
    <t>24:56:0000000:10213, г. Сосновоборск,VI микрорайон</t>
  </si>
  <si>
    <t>24:56:0000000:10213, г. Сосновоборск, V  микрорайон</t>
  </si>
  <si>
    <t>24:04:0000000:17162</t>
  </si>
  <si>
    <t>Постановление Администрации №831 от 09.07.2021</t>
  </si>
  <si>
    <t>Постановление администрации №831 от 09.07.2021</t>
  </si>
  <si>
    <t>Постановление № 1051 от 17.07.2024</t>
  </si>
  <si>
    <t>ТП-53 - ВРУ-1 весенняя 30</t>
  </si>
  <si>
    <t>ТП-53 - ВРУ-2 весенняя 30</t>
  </si>
  <si>
    <t>КЛ-0,4 ТП-53 - ВРУ-1 весенняя 30</t>
  </si>
  <si>
    <t>КЛ-0,4 ТП-53 - ВРУ-2 весенняя 30</t>
  </si>
  <si>
    <t>КЛ-0,4 ТП-58 - ВРУ-1 весенняя 6 (линия 1)</t>
  </si>
  <si>
    <t>КЛ-0,4 ТП-57 - ВРУ-1 весенняя 8 (линия 1)</t>
  </si>
  <si>
    <t>КЛ-0,4 ТП-57 - ВРУ-2 весенняя 8 (линия 1)</t>
  </si>
  <si>
    <t>КЛ-0,4 ТП-57 - ВРУ-2 весенняя 8 (линия 2)</t>
  </si>
  <si>
    <t>КЛ-0,4 ТП-57 - ВРУ-3 весенняя 8 (линия 1)</t>
  </si>
  <si>
    <t>КЛ-0,4 ТП-57 - ВРУ-3 весенняя 8 (линия 2)</t>
  </si>
  <si>
    <t xml:space="preserve">ТП-71А - НОТ "Дружба", СОНТ "Победа" </t>
  </si>
  <si>
    <t>КЛ-10 ТП-71 - ТП-71А</t>
  </si>
  <si>
    <t>24:00:0000000:71500, г.Сосновоборск, НОТ "Дружба", СОНТ "Победа"</t>
  </si>
  <si>
    <t>Кадастровый номер объекта</t>
  </si>
  <si>
    <t>24:56:0202001:2885, , промышленно-складская зона</t>
  </si>
  <si>
    <t xml:space="preserve"> 24:56:0202001:636    </t>
  </si>
  <si>
    <t xml:space="preserve"> 24:56:0201001:1201  </t>
  </si>
  <si>
    <t xml:space="preserve"> 24:56:0201001:1202   </t>
  </si>
  <si>
    <t xml:space="preserve"> 24:56:0201001:1203 </t>
  </si>
  <si>
    <t xml:space="preserve"> 24:56:0201001:1204</t>
  </si>
  <si>
    <t xml:space="preserve"> 24:56:0201001:1205  </t>
  </si>
  <si>
    <t xml:space="preserve"> 24:56:020101:587 </t>
  </si>
  <si>
    <t xml:space="preserve"> 24:56:0000000:4922  </t>
  </si>
  <si>
    <t xml:space="preserve"> 24:56:0000000:10154 </t>
  </si>
  <si>
    <t xml:space="preserve"> 24:56:0201002:921 </t>
  </si>
  <si>
    <t xml:space="preserve"> 24:56:0201002:930 </t>
  </si>
  <si>
    <t xml:space="preserve"> 24:56:0201002:923  </t>
  </si>
  <si>
    <t xml:space="preserve"> 24:56:0201002:922   </t>
  </si>
  <si>
    <t xml:space="preserve"> 24:56:0201002:924 </t>
  </si>
  <si>
    <t xml:space="preserve"> 24:56:0201002:925</t>
  </si>
  <si>
    <t xml:space="preserve"> 24:56:0201003:1329  </t>
  </si>
  <si>
    <t xml:space="preserve"> 24:56:0201003:1330</t>
  </si>
  <si>
    <t xml:space="preserve"> 24:56:0201003:1331  </t>
  </si>
  <si>
    <t xml:space="preserve"> 24:56:0201003:1339 </t>
  </si>
  <si>
    <t xml:space="preserve"> 24:56:0201003:1332 </t>
  </si>
  <si>
    <t xml:space="preserve"> 24:56:0201003:1334</t>
  </si>
  <si>
    <t xml:space="preserve"> 24:56:0201003:1335 </t>
  </si>
  <si>
    <t xml:space="preserve"> 24:56:0201003:1336 </t>
  </si>
  <si>
    <t xml:space="preserve"> 24:56:0202001:581   </t>
  </si>
  <si>
    <t xml:space="preserve"> 24:56:0201004:1805 </t>
  </si>
  <si>
    <t xml:space="preserve"> 24:56:0201004:1804</t>
  </si>
  <si>
    <t xml:space="preserve"> 24:56:0201004:1801  </t>
  </si>
  <si>
    <t xml:space="preserve"> 24:56:0201004:1806 </t>
  </si>
  <si>
    <t xml:space="preserve"> 24:56:0202001:589   </t>
  </si>
  <si>
    <t xml:space="preserve"> 24:56:0202001:586  </t>
  </si>
  <si>
    <t xml:space="preserve"> 24:56:0201005:1669  </t>
  </si>
  <si>
    <t xml:space="preserve"> 24:56:020105:1668  </t>
  </si>
  <si>
    <t xml:space="preserve"> 24:56:0201005:1673  </t>
  </si>
  <si>
    <t xml:space="preserve"> 24:56:0201005:1670</t>
  </si>
  <si>
    <t xml:space="preserve"> 24:56:0201005:1671  </t>
  </si>
  <si>
    <t xml:space="preserve"> 24:56:0201005:1672  </t>
  </si>
  <si>
    <t xml:space="preserve"> 24:56:0201005:1675   </t>
  </si>
  <si>
    <t xml:space="preserve"> 24:56:0201006:1130   </t>
  </si>
  <si>
    <t xml:space="preserve"> 24:56:0201006:1131   </t>
  </si>
  <si>
    <t xml:space="preserve"> 24:56:0201006:1131  </t>
  </si>
  <si>
    <t xml:space="preserve"> 24:56:0201006:1132  </t>
  </si>
  <si>
    <t xml:space="preserve"> 24:56:0201006:1135 </t>
  </si>
  <si>
    <t xml:space="preserve"> 24:56:0201006:1133 </t>
  </si>
  <si>
    <t xml:space="preserve"> 24:56:0201006:1134 </t>
  </si>
  <si>
    <t xml:space="preserve"> 24:56:0201006:1136  </t>
  </si>
  <si>
    <t xml:space="preserve"> 24:56:0201007:1539 </t>
  </si>
  <si>
    <t xml:space="preserve"> 24:56:0201007:1538  </t>
  </si>
  <si>
    <t xml:space="preserve"> 24:56:0201007:1537 </t>
  </si>
  <si>
    <t xml:space="preserve"> 24:56:0201007:1534   </t>
  </si>
  <si>
    <t xml:space="preserve"> 24:56:0201007:7081  </t>
  </si>
  <si>
    <t xml:space="preserve"> 24:56:0201007:2253 </t>
  </si>
  <si>
    <t xml:space="preserve"> 24:56:0201007:1535 </t>
  </si>
  <si>
    <t xml:space="preserve"> 24:56:0201007:1536  </t>
  </si>
  <si>
    <t xml:space="preserve"> 24:56:0000000:4709 </t>
  </si>
  <si>
    <t xml:space="preserve"> 24:56:0201008:36   </t>
  </si>
  <si>
    <t xml:space="preserve"> 24:56:0201008:33   </t>
  </si>
  <si>
    <t xml:space="preserve"> 24:56:0201008:1637</t>
  </si>
  <si>
    <t xml:space="preserve"> 24:56:0201008:5155  </t>
  </si>
  <si>
    <t xml:space="preserve"> 24:56:0201008:3471 </t>
  </si>
  <si>
    <t xml:space="preserve"> 24:56:0201008:1636  </t>
  </si>
  <si>
    <t xml:space="preserve"> 24:56:0201008:1961  </t>
  </si>
  <si>
    <t xml:space="preserve"> 24:56:0201011:375  </t>
  </si>
  <si>
    <t xml:space="preserve"> 24:56:0201010:155  </t>
  </si>
  <si>
    <t xml:space="preserve"> 24:56:0201010:158   </t>
  </si>
  <si>
    <t xml:space="preserve"> 24:56:0201009:1444  </t>
  </si>
  <si>
    <t xml:space="preserve"> 24:56:0201009:1441   </t>
  </si>
  <si>
    <t xml:space="preserve"> 24:56:0201009:1442   </t>
  </si>
  <si>
    <t xml:space="preserve"> 24:56:0202001:635 </t>
  </si>
  <si>
    <t xml:space="preserve"> 24:56:0306001:2632   </t>
  </si>
  <si>
    <t>24:04:0000000:1234</t>
  </si>
  <si>
    <t xml:space="preserve"> 24:00:0000000:6003</t>
  </si>
  <si>
    <t xml:space="preserve"> 24:56:0201002:1218</t>
  </si>
  <si>
    <t xml:space="preserve"> 24:56:0306001:2634  </t>
  </si>
  <si>
    <t xml:space="preserve"> 24:04:0000000:17024  </t>
  </si>
  <si>
    <t xml:space="preserve"> 24:04:0000000:17121  </t>
  </si>
  <si>
    <t xml:space="preserve"> 24:04:0000000:71401  </t>
  </si>
  <si>
    <t xml:space="preserve"> 24:04:0000000:17134 </t>
  </si>
  <si>
    <t xml:space="preserve"> 24:04:0000000:17134</t>
  </si>
  <si>
    <t xml:space="preserve"> 24:04:0000000:10670</t>
  </si>
  <si>
    <t xml:space="preserve"> 24:04:0000000:10661</t>
  </si>
  <si>
    <t>24:56:0201011:1347</t>
  </si>
  <si>
    <t>24:56:0000000:10216</t>
  </si>
  <si>
    <t>24:56:0000000:10127</t>
  </si>
  <si>
    <t xml:space="preserve">24:56:0000000:10127  </t>
  </si>
  <si>
    <t xml:space="preserve">24:56:0000000:4916  </t>
  </si>
  <si>
    <t xml:space="preserve">24:56:0000000:10154  </t>
  </si>
  <si>
    <t xml:space="preserve">24:56:0201002:2701  </t>
  </si>
  <si>
    <t xml:space="preserve">24:56:0000000:10128  </t>
  </si>
  <si>
    <t xml:space="preserve">24:56:0000000:4921  </t>
  </si>
  <si>
    <t xml:space="preserve">24:56:0000000:10129  </t>
  </si>
  <si>
    <t xml:space="preserve">24:56:0000000:4918  </t>
  </si>
  <si>
    <t xml:space="preserve">24:56:0000000:10131  </t>
  </si>
  <si>
    <t xml:space="preserve">24:56:0201004:3209  </t>
  </si>
  <si>
    <t xml:space="preserve">24:56:0000000:10216,  </t>
  </si>
  <si>
    <t xml:space="preserve">24:56:0201005:1844  </t>
  </si>
  <si>
    <t xml:space="preserve">24:56:0201005:3348  </t>
  </si>
  <si>
    <t xml:space="preserve">24:56:0201003:3243  </t>
  </si>
  <si>
    <t xml:space="preserve">24:56:0000000:10216,   </t>
  </si>
  <si>
    <t xml:space="preserve">24:56:0000000:4919  </t>
  </si>
  <si>
    <t xml:space="preserve">24:56:0000000:124  </t>
  </si>
  <si>
    <t xml:space="preserve">24:56:0201006:1263  </t>
  </si>
  <si>
    <t xml:space="preserve">24:56:0201007:7118  </t>
  </si>
  <si>
    <t xml:space="preserve">24:56:0201007:7124  </t>
  </si>
  <si>
    <t xml:space="preserve">24:56:0201007:1884  </t>
  </si>
  <si>
    <t xml:space="preserve">24:56:0201007:7120  </t>
  </si>
  <si>
    <t xml:space="preserve">24:56:0201007:7090  </t>
  </si>
  <si>
    <t xml:space="preserve">24:56:0201007:7121  </t>
  </si>
  <si>
    <t xml:space="preserve">24:56:0201007:7123  </t>
  </si>
  <si>
    <t xml:space="preserve">24:56:0201007:7119  </t>
  </si>
  <si>
    <t xml:space="preserve">24:56:0201007:7125  </t>
  </si>
  <si>
    <t>24:56:0201007:7122</t>
  </si>
  <si>
    <t xml:space="preserve">24:56:0201008:5714   </t>
  </si>
  <si>
    <t xml:space="preserve">24:56:0201008:5297  </t>
  </si>
  <si>
    <t xml:space="preserve">24:56:0201008:5712  </t>
  </si>
  <si>
    <t xml:space="preserve">24:56:0201008:5713  </t>
  </si>
  <si>
    <t xml:space="preserve">24:56:0201008:5715  </t>
  </si>
  <si>
    <t xml:space="preserve">24:56:0201008:885  </t>
  </si>
  <si>
    <t xml:space="preserve">24:56:0201008:878  </t>
  </si>
  <si>
    <t xml:space="preserve">24:56:0201008:879  </t>
  </si>
  <si>
    <t>24:56:0201010:159</t>
  </si>
  <si>
    <t>24:04:0307001:5733</t>
  </si>
  <si>
    <t>24:00:0000000:71464</t>
  </si>
  <si>
    <t>24:00:0000000:71500</t>
  </si>
  <si>
    <t>24:0000000:10155</t>
  </si>
  <si>
    <t>24:0000000:71392</t>
  </si>
  <si>
    <t>24:56:0000000:10212</t>
  </si>
  <si>
    <t xml:space="preserve">24:56:0000000:10127 </t>
  </si>
  <si>
    <t xml:space="preserve">24:56:0000000:10212 </t>
  </si>
  <si>
    <t xml:space="preserve">24:56:0000000:10128 </t>
  </si>
  <si>
    <t xml:space="preserve"> 24:56:0000000:10128</t>
  </si>
  <si>
    <t xml:space="preserve">24:56:0201002:2729 </t>
  </si>
  <si>
    <t xml:space="preserve">24:56:0201002:2703 </t>
  </si>
  <si>
    <t xml:space="preserve">24:56:0201002:2702 </t>
  </si>
  <si>
    <t xml:space="preserve">24:56:0000000:10155 </t>
  </si>
  <si>
    <t xml:space="preserve">24:56:0201003:3239 </t>
  </si>
  <si>
    <t xml:space="preserve">24:56:0201003:3240 </t>
  </si>
  <si>
    <t xml:space="preserve">24:56:0201003:3241 </t>
  </si>
  <si>
    <t xml:space="preserve">24:56:0201003:3238 </t>
  </si>
  <si>
    <t xml:space="preserve">24:56:0000000:10129 </t>
  </si>
  <si>
    <t xml:space="preserve">24:56:0000000:10216 </t>
  </si>
  <si>
    <t xml:space="preserve">24:56:0000000:10215 </t>
  </si>
  <si>
    <t xml:space="preserve">24:56:0000000:10131 </t>
  </si>
  <si>
    <t xml:space="preserve">24:56:0000000:10216  </t>
  </si>
  <si>
    <t xml:space="preserve">24:56:0000000:10213  </t>
  </si>
  <si>
    <t xml:space="preserve">24:56:0000000:10211  </t>
  </si>
  <si>
    <t xml:space="preserve">24:56:0201005:3370  </t>
  </si>
  <si>
    <t xml:space="preserve">24:56:0201005:3371  </t>
  </si>
  <si>
    <t xml:space="preserve">24:56:0201005:3376  </t>
  </si>
  <si>
    <t xml:space="preserve">24:56:0201005:3377  </t>
  </si>
  <si>
    <t xml:space="preserve"> 24:56:0201005:3378  </t>
  </si>
  <si>
    <t xml:space="preserve"> 24:56:0201005:3374  </t>
  </si>
  <si>
    <t xml:space="preserve"> 24:56:0201005:3375  </t>
  </si>
  <si>
    <t xml:space="preserve">24:56:0201005:3373  </t>
  </si>
  <si>
    <t xml:space="preserve">24:56:0000000:124 </t>
  </si>
  <si>
    <t xml:space="preserve">24:56:0000000:10213 </t>
  </si>
  <si>
    <t xml:space="preserve">24:56:0201006:2529 </t>
  </si>
  <si>
    <t xml:space="preserve">24:56:0201006:2528 </t>
  </si>
  <si>
    <t xml:space="preserve">24:56:0201006:2523 </t>
  </si>
  <si>
    <t xml:space="preserve">24:56:0201006:1263 </t>
  </si>
  <si>
    <t xml:space="preserve"> 24:56:0201007:2996 </t>
  </si>
  <si>
    <t xml:space="preserve">24:56:0201007:2998 </t>
  </si>
  <si>
    <t xml:space="preserve">24:56:0201007:7105 </t>
  </si>
  <si>
    <t xml:space="preserve">24:56:0201007:7104 </t>
  </si>
  <si>
    <t xml:space="preserve">24:56:0201007:3015 </t>
  </si>
  <si>
    <t xml:space="preserve"> 24:56:0201007:7103 </t>
  </si>
  <si>
    <t xml:space="preserve">24:56:0201007:7097 </t>
  </si>
  <si>
    <t xml:space="preserve"> 24:56:0201007:7106 </t>
  </si>
  <si>
    <t xml:space="preserve"> 24:56:0201007:7107 </t>
  </si>
  <si>
    <t xml:space="preserve"> 24:56:0201007:7102 </t>
  </si>
  <si>
    <t xml:space="preserve">24:56:0201007:7084 </t>
  </si>
  <si>
    <t xml:space="preserve">24:56:0201007:7087 </t>
  </si>
  <si>
    <t xml:space="preserve">24:56:0201007:7094 </t>
  </si>
  <si>
    <t xml:space="preserve">24:56:0201007:7095 </t>
  </si>
  <si>
    <t xml:space="preserve">24:56:0201007:3001 </t>
  </si>
  <si>
    <t xml:space="preserve">24:56:0201007:7088 </t>
  </si>
  <si>
    <t xml:space="preserve">24:56:0201007:7093 </t>
  </si>
  <si>
    <t xml:space="preserve">24:56:0201007:7091 </t>
  </si>
  <si>
    <t xml:space="preserve">24:56:0201007:7092 </t>
  </si>
  <si>
    <t xml:space="preserve">24:56:0201007:1884 </t>
  </si>
  <si>
    <t xml:space="preserve">24:56:0201007:3003 </t>
  </si>
  <si>
    <t xml:space="preserve">24:56:0201007:2784 </t>
  </si>
  <si>
    <t xml:space="preserve">24:56:0201007:2780 </t>
  </si>
  <si>
    <t xml:space="preserve">24:56:0201007:2781 </t>
  </si>
  <si>
    <t xml:space="preserve">24:56:0201007:2119 </t>
  </si>
  <si>
    <t xml:space="preserve">24:56:0201007:2120 </t>
  </si>
  <si>
    <t xml:space="preserve">24:56:0201007:2115 </t>
  </si>
  <si>
    <t xml:space="preserve">24:56:0201007:2116 </t>
  </si>
  <si>
    <t xml:space="preserve">24:56:0201007:2258 </t>
  </si>
  <si>
    <t xml:space="preserve">24:56:0201007:2257 </t>
  </si>
  <si>
    <t xml:space="preserve">24:56:0201007:5076 </t>
  </si>
  <si>
    <t xml:space="preserve">24:56:0201007:5075 </t>
  </si>
  <si>
    <t xml:space="preserve">24:56:0201007:7099 </t>
  </si>
  <si>
    <t xml:space="preserve">24:56:0201007:7098 </t>
  </si>
  <si>
    <t xml:space="preserve">24:56:0201007:7096 </t>
  </si>
  <si>
    <t xml:space="preserve">24:56:0201007:7100 </t>
  </si>
  <si>
    <t xml:space="preserve">24:56:0201007:7101 </t>
  </si>
  <si>
    <t xml:space="preserve">24:56:0201007:7085 </t>
  </si>
  <si>
    <t xml:space="preserve">24:56:0201007:7086 </t>
  </si>
  <si>
    <t xml:space="preserve">24:56:0201007:7089 </t>
  </si>
  <si>
    <t>24:56:0201008:5298 VIII микрорайон</t>
  </si>
  <si>
    <t>24:56:0201008:5301 VIII микрорайон</t>
  </si>
  <si>
    <t>24:56:0201008:5303 VIII микрорайон</t>
  </si>
  <si>
    <t>24:56:0201008:5307 VIII микрорайон</t>
  </si>
  <si>
    <t>24:56:0201008:5306 VIII микрорайон</t>
  </si>
  <si>
    <t>24:56:0201008:5308 VIII микрорайон</t>
  </si>
  <si>
    <t>24:56:0201008:5299 VIII микрорайон</t>
  </si>
  <si>
    <t>24:56:0201008:5305 VIII микрорайон</t>
  </si>
  <si>
    <t>24:56:0201008:5302 VIII микрорайон</t>
  </si>
  <si>
    <t>24:56:0201008:5300 VIII микрорайон</t>
  </si>
  <si>
    <t>24:56:0201008:5304 VIII микрорайон</t>
  </si>
  <si>
    <t>24:56:0201008:5309 VIII микрорайон</t>
  </si>
  <si>
    <t>24:56:0201008:1937 VIII микрорайон</t>
  </si>
  <si>
    <t>24:56:0201008:1944 VIII микрорайон</t>
  </si>
  <si>
    <t xml:space="preserve">24:56:0201008:5298 </t>
  </si>
  <si>
    <t xml:space="preserve">24:56:0201008:5301 </t>
  </si>
  <si>
    <t xml:space="preserve">24:56:0201008:5303 </t>
  </si>
  <si>
    <t xml:space="preserve">24:56:0201008:5307 </t>
  </si>
  <si>
    <t xml:space="preserve">24:56:0201008:5306 </t>
  </si>
  <si>
    <t xml:space="preserve">24:56:0201008:5308 </t>
  </si>
  <si>
    <t xml:space="preserve">24:56:0201008:5299 </t>
  </si>
  <si>
    <t xml:space="preserve">24:56:0201008:5305 </t>
  </si>
  <si>
    <t xml:space="preserve">24:56:0201008:5302 </t>
  </si>
  <si>
    <t xml:space="preserve">24:56:0201008:5300 </t>
  </si>
  <si>
    <t xml:space="preserve">24:56:0201008:5304 </t>
  </si>
  <si>
    <t xml:space="preserve">24:56:0201008:5309 </t>
  </si>
  <si>
    <t xml:space="preserve">24:56:0201008:1937 </t>
  </si>
  <si>
    <t xml:space="preserve">24:56:0201008:1944 </t>
  </si>
  <si>
    <t xml:space="preserve">24:56:0201008:5312 </t>
  </si>
  <si>
    <t xml:space="preserve">24:56:0201008:5315 </t>
  </si>
  <si>
    <t xml:space="preserve">24:56:0201008:5313 </t>
  </si>
  <si>
    <t xml:space="preserve">24:56:0201008:5296 </t>
  </si>
  <si>
    <t xml:space="preserve">24:56:0201008:5310 </t>
  </si>
  <si>
    <t xml:space="preserve">24:56:0201008:5430 </t>
  </si>
  <si>
    <t xml:space="preserve"> 24:56:0201008:5431 </t>
  </si>
  <si>
    <t xml:space="preserve">24:56:0201008:5311 </t>
  </si>
  <si>
    <t xml:space="preserve">24:56:0201008:5316 </t>
  </si>
  <si>
    <t xml:space="preserve"> 24:56:0201008:5314 </t>
  </si>
  <si>
    <t xml:space="preserve">24:56:0201008:1960 </t>
  </si>
  <si>
    <t>24:56:0201008:5312 VIII микрорайон</t>
  </si>
  <si>
    <t>24:56:0201008:5315 VIII микрорайон</t>
  </si>
  <si>
    <t>24:56:0201008:5313 VIII микрорайон</t>
  </si>
  <si>
    <t>24:56:0201008:5296 VIII микрорайон</t>
  </si>
  <si>
    <t>24:56:0201008:5310 VIII микрорайон</t>
  </si>
  <si>
    <t>24:56:0201008:5430 VIII микрорайон</t>
  </si>
  <si>
    <t xml:space="preserve"> 24:56:0201008:5431 VIII микрорайон</t>
  </si>
  <si>
    <t>24:56:0201008:5311 VIII микрорайон</t>
  </si>
  <si>
    <t>24:56:0201008:5316 VIII микрорайон</t>
  </si>
  <si>
    <t xml:space="preserve"> 24:56:0201008:5314 VIII микрорайон</t>
  </si>
  <si>
    <t>24:56:0201011:1343</t>
  </si>
  <si>
    <t>24:56:0201011:1344</t>
  </si>
  <si>
    <t>24:56:0201011:1332</t>
  </si>
  <si>
    <t>24:56:0201011:1333</t>
  </si>
  <si>
    <t>24:56:0201010:156</t>
  </si>
  <si>
    <t>24:04:0301009:1443</t>
  </si>
  <si>
    <t>24:56:0000000:10174</t>
  </si>
  <si>
    <t>24:56:0000000:10177</t>
  </si>
  <si>
    <t>24:56:0202001:2886</t>
  </si>
  <si>
    <t>24:56:0202001:2883</t>
  </si>
  <si>
    <t>24:56:0202001:2884</t>
  </si>
  <si>
    <t>24:56:0202001:2887</t>
  </si>
  <si>
    <t>24:56:0202001:2888</t>
  </si>
  <si>
    <t>24:04:0306001:2632</t>
  </si>
  <si>
    <t>к.н. 24:04:0305001:16680  г.Сосновоборск, 20-ый км авторассы Красноярск-Железногорск</t>
  </si>
  <si>
    <t>24:04:0305001:16680</t>
  </si>
  <si>
    <t>ВКЛ-0,4 ДНТ "Березовая роща"</t>
  </si>
  <si>
    <t>к.н. 24:04:0305001:16735</t>
  </si>
  <si>
    <t>24:04:0305001:16735</t>
  </si>
  <si>
    <t>ДНТ "Березовая роща"</t>
  </si>
  <si>
    <t>Егрн от 07.08.2024</t>
  </si>
  <si>
    <t>УТВЕРЖДАЮ:</t>
  </si>
  <si>
    <t>Директор МУП "Жилкомсервис"</t>
  </si>
  <si>
    <t>г. Сосновоборска</t>
  </si>
  <si>
    <t>______________ А.А. Белова</t>
  </si>
  <si>
    <t>постановление №219 от  19.02.2024</t>
  </si>
  <si>
    <t>постановление №219 от  19.02.2024 (егрн от 10.06.2024,17.09.2015)</t>
  </si>
  <si>
    <t>постановление №219 от  19.02.2024 (егрн от 03.06.2024,14.12.2015)</t>
  </si>
  <si>
    <t>Постановление № 1305 от 02.10.2023</t>
  </si>
  <si>
    <t>ТП-67А 12 м-н</t>
  </si>
  <si>
    <t>ТП-67А</t>
  </si>
  <si>
    <t xml:space="preserve">к.н. 24:0000000:71401, г. Сосновоборск, 12а микрорайон </t>
  </si>
  <si>
    <t>24:04:0000000:71401</t>
  </si>
  <si>
    <t>к.н. 24:04:0000000:17162, район ЦОС 23-ий км автодороги Красноярск-Железногорск</t>
  </si>
  <si>
    <t>Выписка из ЕГРН о присовении кадастрового номера 22.05.2024</t>
  </si>
  <si>
    <t>ТП-46/В СНТ "Бирюса"</t>
  </si>
  <si>
    <t>к.н. 24:04:0307001:5733, район ЦОС 23-ий км автодороги Красноярск-Железногорск</t>
  </si>
  <si>
    <t>Выписка ЕГРН оприсвоении кадастрового номера от 22.05.2024</t>
  </si>
  <si>
    <t>Выписка ЕГРН оприсвоении кадастрового номера от 02.07.2024</t>
  </si>
  <si>
    <t>Выписка ЕГРН оприсвоении кадастрового номера от 04.08.2024</t>
  </si>
  <si>
    <t>Постановление №562 от 22.04.2024</t>
  </si>
  <si>
    <t xml:space="preserve">ТП-71 - ТП-71А НОТ "Дружба", СОНТ "Победа" </t>
  </si>
  <si>
    <t>к.н. 24:04:0000000:17121, г.Сосновоборск, СНТ "Енисей"</t>
  </si>
  <si>
    <t>24:04:0000000:17121</t>
  </si>
  <si>
    <t>к.н. 24:56:02030013229, 24:56:0203001:3226, г.Сосновоборск, ул. Труда, 24</t>
  </si>
  <si>
    <t>24:56:02030013229, 24:56:0203001:3226</t>
  </si>
  <si>
    <t xml:space="preserve"> к.н. 24:56:0203001:895, Лен. Комсомола, 2, корпус 1</t>
  </si>
  <si>
    <t>24:56:0203001:895</t>
  </si>
  <si>
    <t>г.Сосновоборск, ул. Лен. Комсомола, 7</t>
  </si>
  <si>
    <t>к.н. 24:56:0201007:7128, г.Сосновоборск, ул. Юности, 53</t>
  </si>
  <si>
    <t>24:56:0201007:7128</t>
  </si>
  <si>
    <t>24:56:0201007:7129</t>
  </si>
  <si>
    <t>к.н. 24:56:0201007:7129,  г.Сосновоборск, ул. Мира, 3</t>
  </si>
  <si>
    <t>к.н. 24:56:0201008:764, г.Сосновоборск, ул. Ленинского комсомола, 37</t>
  </si>
  <si>
    <t>24:56:0201008:764</t>
  </si>
  <si>
    <t>к.н. 24:56:0301009:1448  г.Сосновоборск, ТСН СНТ "Буревестник"</t>
  </si>
  <si>
    <t>24:56:0301009:1448</t>
  </si>
  <si>
    <t>Выписка ЕГРн о присвоении кадастрового номера от 04.05.2021</t>
  </si>
  <si>
    <t>Постановление администрации №1104 от 25.07.2024</t>
  </si>
  <si>
    <t>Пост.адм. №569 от 21.04.2023</t>
  </si>
  <si>
    <t>367 (416)</t>
  </si>
  <si>
    <t>13.03.2024 (21.03.2023)</t>
  </si>
  <si>
    <t>ТП-10 - ВРУ Солнечная 7</t>
  </si>
  <si>
    <t>ТП-10 - ВРУ Солнечная 9</t>
  </si>
  <si>
    <t>ТП-10 - ВРУ Энтузиастов 7</t>
  </si>
  <si>
    <t>ТП-10 - ВРУ Энтузиастов 5</t>
  </si>
  <si>
    <t>ТП-10 - Магазин Энтузиастов 5</t>
  </si>
  <si>
    <t>ТП-10 - Гараж Солнечная 7а</t>
  </si>
  <si>
    <t>ТП-10 - Энтузиастов 5 Хоккейная коробка</t>
  </si>
  <si>
    <t>Постановление администрации 1384 от 17.10.2018, 74 от 31.01.2002</t>
  </si>
  <si>
    <t>Постановление администрации 1570 от 28.11.2023</t>
  </si>
  <si>
    <t>Постановление Администрации №1384 от 17.10.2018, 1079 от 17.07.2024</t>
  </si>
  <si>
    <t>ТП-38 - 9 Пят 22 ВРУ-1</t>
  </si>
  <si>
    <t>ТП-38 - 9 Пят 22 ВРУ-2</t>
  </si>
  <si>
    <t>831 (1033)</t>
  </si>
  <si>
    <t>09.07.2021 (10.07.2024)</t>
  </si>
  <si>
    <t>1384 (1079)</t>
  </si>
  <si>
    <t>17.10.2018 (17.07.2024)</t>
  </si>
  <si>
    <t xml:space="preserve"> 1384 (74)</t>
  </si>
  <si>
    <t>Постановление №1003 от 04.07.2024</t>
  </si>
  <si>
    <t>ТП-53 - ВРУ-1  Юности 35 офисы</t>
  </si>
  <si>
    <t>ТП-53 - ВРУ-2  Юности 35 офисы</t>
  </si>
  <si>
    <t>ТП-53 - ВРУ- Юности 37</t>
  </si>
  <si>
    <t xml:space="preserve">КЛ-0,4 ТП-53 - ВРУ- Юности 37 </t>
  </si>
  <si>
    <t>ТП-54 - ВРУ-4.1, ВРУ-4.2 Мира 5</t>
  </si>
  <si>
    <t xml:space="preserve">КЛ-0,4 ТП-54 - ВРУ-6.1, 6.2 Мира 5 офисы </t>
  </si>
  <si>
    <t>Постановление администрации №367 от 13.03.2024, 416 от 21.03.2023</t>
  </si>
  <si>
    <t xml:space="preserve">Постановление администрации №144 от 05.02.2024 </t>
  </si>
  <si>
    <t xml:space="preserve">Постановление администрации </t>
  </si>
  <si>
    <t xml:space="preserve">постановление </t>
  </si>
  <si>
    <t>ЕГРН от 09.04.2024</t>
  </si>
  <si>
    <t>ЕРГН от 09.04.2024</t>
  </si>
  <si>
    <t xml:space="preserve"> №359 от 27.03.2018</t>
  </si>
  <si>
    <t>КЛ-0,4 ТП-59 - ВРУ Солнечная 45 (линия 1)</t>
  </si>
  <si>
    <t>КЛ-0,4 ТП-59 - ВРУ Солнечная 45 (линия 2)</t>
  </si>
  <si>
    <t>КЛ-0,4 ТП-61 - ВРУ-1 Мира 15 (линия 2)</t>
  </si>
  <si>
    <t>КЛ-0,4 ТП-61 - ВРУ-2 Мира 15 (линия 2)</t>
  </si>
  <si>
    <t>г.Сосновоборск, VIII микрорайон</t>
  </si>
  <si>
    <t>24:56:0201008:5716</t>
  </si>
  <si>
    <t>24:56:0201008:1762</t>
  </si>
  <si>
    <t>24:56:0201008:1519</t>
  </si>
  <si>
    <t>24:56:0201008:1650</t>
  </si>
  <si>
    <t>24:56:0201008:5578</t>
  </si>
  <si>
    <t>24:56:0201008:5577</t>
  </si>
  <si>
    <t>24:56:0201008:5582</t>
  </si>
  <si>
    <t>24:56:0201008:4273</t>
  </si>
  <si>
    <t>24:56:0201008:5575</t>
  </si>
  <si>
    <t>24:56:0201008:1849</t>
  </si>
  <si>
    <t>24:56:0201008:4279</t>
  </si>
  <si>
    <t>24:56:0201008:4776</t>
  </si>
  <si>
    <t>24:56:0201008:1850</t>
  </si>
  <si>
    <t>24:56:0201008:4453</t>
  </si>
  <si>
    <t>г.Сосновоборск, XI микрорайон</t>
  </si>
  <si>
    <t>24:56:0000000:10214</t>
  </si>
  <si>
    <t>24:56:0000000:10214, г. Сосновоборск, промышленно-складская зона</t>
  </si>
  <si>
    <t xml:space="preserve">ТП-4 - ТП-109 </t>
  </si>
  <si>
    <t xml:space="preserve">ТП-8 - ТП-9 </t>
  </si>
  <si>
    <t>ААШв (3х120)</t>
  </si>
  <si>
    <t>ТП-36-ТП-37</t>
  </si>
  <si>
    <t xml:space="preserve">ААШВу (3х120) </t>
  </si>
  <si>
    <t xml:space="preserve">ТП-4 - ВРУ Л.Комсомола 1 </t>
  </si>
  <si>
    <t xml:space="preserve">ТП-5 - ВРУ Труда 9 </t>
  </si>
  <si>
    <t xml:space="preserve">ТП-5 - ВРУ Труда 7 </t>
  </si>
  <si>
    <t>ВРУ ДШИ Труда 5</t>
  </si>
  <si>
    <t xml:space="preserve">ТП-6 - ВРУ Новоселов 18 </t>
  </si>
  <si>
    <t xml:space="preserve">ТП-6 -  Торговый центр Новоселов 8 </t>
  </si>
  <si>
    <t xml:space="preserve">ТП-6 - ВРУ Солнечная 3 </t>
  </si>
  <si>
    <t xml:space="preserve">ТП-7 - ВРУ Л.Комсомола 5 </t>
  </si>
  <si>
    <t xml:space="preserve">ТП-7 - Аптека Энтузиастов 12 </t>
  </si>
  <si>
    <t xml:space="preserve">ТП-7 - ВРУ Энтузиастов 10 </t>
  </si>
  <si>
    <t xml:space="preserve">ТП-8 - Новоселов, 4 </t>
  </si>
  <si>
    <t xml:space="preserve">ТП-8 - ВРУ Труда 1 </t>
  </si>
  <si>
    <t xml:space="preserve">ТП-8 - ВРУ Солнечная 1 </t>
  </si>
  <si>
    <t xml:space="preserve">ТП-8 - ВРУ Энтузиастов 6 </t>
  </si>
  <si>
    <t xml:space="preserve">ТП-109 -ТП-9 </t>
  </si>
  <si>
    <t xml:space="preserve">ТП-6 - ГОВД Труда 3 </t>
  </si>
  <si>
    <t xml:space="preserve">ВРУ Новоселов 10 - ВРУ Новоселов 18 </t>
  </si>
  <si>
    <t xml:space="preserve">ТП-8 - ВРУ Энтузиастов 4 </t>
  </si>
  <si>
    <t xml:space="preserve">ТП-8 - ВРУ Солнечная 5 </t>
  </si>
  <si>
    <t xml:space="preserve">ТП-1 - Городской суд Энтузиастов 28 </t>
  </si>
  <si>
    <t xml:space="preserve">ТП-1 - ВРУ Техникум Юности 7 Учебный корпус </t>
  </si>
  <si>
    <t xml:space="preserve">ТП-1 - ВРУ Техникум Юности 7  АБК </t>
  </si>
  <si>
    <t xml:space="preserve">ТП-1 - ВРУ Техникум Юности 7 Мастерские  </t>
  </si>
  <si>
    <t xml:space="preserve">ТП-1 - ВРУ Юности 5 </t>
  </si>
  <si>
    <t xml:space="preserve">ТП-14 - ВРУ Юности, 3 </t>
  </si>
  <si>
    <t xml:space="preserve">ТП-14 - ОББ Техникум (спортзал 1, учебный корпус, столовая, холл) Труда 21 </t>
  </si>
  <si>
    <t xml:space="preserve">ТП-14 - БТЗ Техникум (учебный корпус) Труда 21 </t>
  </si>
  <si>
    <t xml:space="preserve">ТП-14 - ВРУ Техникум (мех.мастерские, спортзал 2) Труда 21 </t>
  </si>
  <si>
    <t xml:space="preserve">ТП-14 - ВРУ Техникум (сварочный пост) Труда 21 </t>
  </si>
  <si>
    <t xml:space="preserve">ТП-14 - ВРУ Труда 19 </t>
  </si>
  <si>
    <t xml:space="preserve">ТП-15 - ВРУ Энтузиастов 24 </t>
  </si>
  <si>
    <t xml:space="preserve">ТП-15 - ВРУ Энтузиастов 18 </t>
  </si>
  <si>
    <t xml:space="preserve">ВРУ-3 Л.Комсомола 2 </t>
  </si>
  <si>
    <t xml:space="preserve">ТП-15 - Библиотека Энтузиастов 20 </t>
  </si>
  <si>
    <t xml:space="preserve">ТП-15 - д/с №4 Энтузиастов 22 </t>
  </si>
  <si>
    <t xml:space="preserve">ТП-16 - ВРУ-2 Л.Комсомола 2 </t>
  </si>
  <si>
    <t xml:space="preserve">ТП-16 - ВРУ-1 Л.Комсомола 2 </t>
  </si>
  <si>
    <t xml:space="preserve">ТП-16 - ВРУ Труда 17 </t>
  </si>
  <si>
    <t xml:space="preserve">ТП-16 - ВРУ-1 Труда 15 </t>
  </si>
  <si>
    <t xml:space="preserve">ТП-16 - ВРУ-2 Труда 15 </t>
  </si>
  <si>
    <t xml:space="preserve">ТП-18 - ВРУ-2 Труда 25 </t>
  </si>
  <si>
    <t xml:space="preserve">ТП-18 - ВРУ Труда 23 </t>
  </si>
  <si>
    <t xml:space="preserve">ТП-18 - ВРУ Юности 1 </t>
  </si>
  <si>
    <t xml:space="preserve">ТП-19 - Шк.№2 Энтузиастов 26 </t>
  </si>
  <si>
    <t xml:space="preserve">ТП-17 - ВРУ-1 Юности 9 </t>
  </si>
  <si>
    <t xml:space="preserve">ТП-17 - ВРУ-1 Энтузиастов 27 </t>
  </si>
  <si>
    <t xml:space="preserve">ТП-17 - Д/с №8 Энтузиастов 25 </t>
  </si>
  <si>
    <t xml:space="preserve">ТП-17 - ВРУ-1 Энтузиастов 31 </t>
  </si>
  <si>
    <t xml:space="preserve">ТП-17 - ВРУ-1 Энтузиастов 33 </t>
  </si>
  <si>
    <t xml:space="preserve">ТП-20 - ВРУ-1 Энтузиастов 19 </t>
  </si>
  <si>
    <t xml:space="preserve">ТП-20 - ВРУ-1 Энтузиастов 21 </t>
  </si>
  <si>
    <t xml:space="preserve">ТП-20 - ВРУ-1 Энтузиастов 23 </t>
  </si>
  <si>
    <t xml:space="preserve">ТП-21 - Дом ребенка Юности 15 </t>
  </si>
  <si>
    <t xml:space="preserve">ТП-21 - ВРУ-1 Юности 13 </t>
  </si>
  <si>
    <t xml:space="preserve">ТП-21 - ВРУ-1 Юности 11 </t>
  </si>
  <si>
    <t xml:space="preserve">ТП-21 - ВРУ-1 Энтузиастов 29 </t>
  </si>
  <si>
    <t xml:space="preserve">ТП-22 - ВРУ Л.Комсомола 8 </t>
  </si>
  <si>
    <t xml:space="preserve">ТП-22 - Л.Комсомола 4 Магазин Солнышко (с торца) </t>
  </si>
  <si>
    <t xml:space="preserve">ТП-22 -  ВРУ Л.Комсомола 4 </t>
  </si>
  <si>
    <t xml:space="preserve">ТП-22 - Л.Комсомола 4 Магазин Батон </t>
  </si>
  <si>
    <t xml:space="preserve">ТП-22 - Л.Комсомола 4 Магазин Командор </t>
  </si>
  <si>
    <t xml:space="preserve">ТП-23 - ВРУ-1 Л.К.10 </t>
  </si>
  <si>
    <t xml:space="preserve">ТП-23 - Дом ребенка Юности 15 прачка  </t>
  </si>
  <si>
    <t xml:space="preserve">ТП-24 - Детский дом 9Пятилетки 13 </t>
  </si>
  <si>
    <t xml:space="preserve">ТП-24 - ВРУ-1  9Пятилетки 11 </t>
  </si>
  <si>
    <t xml:space="preserve">ТП-24 - Школа №3 9Пятилетки 15 </t>
  </si>
  <si>
    <t xml:space="preserve">ТП-25 - ВРУ-1 Юности 17  </t>
  </si>
  <si>
    <t xml:space="preserve">ТП-25 - ВРУ-1 Юности 19 </t>
  </si>
  <si>
    <t xml:space="preserve">ТП-25 - ВРУ-1 9Пятилетки 17 </t>
  </si>
  <si>
    <t xml:space="preserve">ТП-25 - ВРУ-1 9Пятилетки 19 </t>
  </si>
  <si>
    <t xml:space="preserve">ТП-25 - ВРУ-2 9Пятилетки 19 </t>
  </si>
  <si>
    <t xml:space="preserve">ТП-26 - ВРУ-2 Л.К. 14 </t>
  </si>
  <si>
    <t xml:space="preserve">ТП-26 - ВРУ-1 Л.К. 14 </t>
  </si>
  <si>
    <t xml:space="preserve">ТП-26 - ВРУ-3 Л.К. 14 </t>
  </si>
  <si>
    <t xml:space="preserve">ТП-11 - ВРУ-1 Энтузиастов 15 </t>
  </si>
  <si>
    <t xml:space="preserve">ТП-11 - ВРУ-2 Энтузиастов 15 </t>
  </si>
  <si>
    <t xml:space="preserve">ТП-11 - ВРУ Энтузиастов 11 </t>
  </si>
  <si>
    <t xml:space="preserve">ТП-11 - ВРУ Энтузиастов 9 </t>
  </si>
  <si>
    <t xml:space="preserve">ТП-11 - ВРУ Энтузиастов 13 </t>
  </si>
  <si>
    <t xml:space="preserve">ТП-11 - Д/С №2  9Пятилетки 7а </t>
  </si>
  <si>
    <t xml:space="preserve">ТП-12 - ВРУ Л.К. 13 </t>
  </si>
  <si>
    <t xml:space="preserve">ТП-12 - ВРУ Л.К. 11 </t>
  </si>
  <si>
    <t xml:space="preserve">ТП-12 - ВРУ Л.К. 9 </t>
  </si>
  <si>
    <t xml:space="preserve">ТП-39 - ВРУ-1 Л.К. 26 </t>
  </si>
  <si>
    <t xml:space="preserve">ТП-36 - ВРУ-1 9 Пят 28 </t>
  </si>
  <si>
    <t xml:space="preserve">ТП-36 - ВРУ-1 9 Пят 26 </t>
  </si>
  <si>
    <t xml:space="preserve">ТП-37 - ВРУ-1 Юности 23 </t>
  </si>
  <si>
    <t xml:space="preserve">ТП-37 - ВРУ-1 Юности 27 </t>
  </si>
  <si>
    <t xml:space="preserve">ТП-37 - ВРУ Юности 31 </t>
  </si>
  <si>
    <t xml:space="preserve">ТП-37 - ВРУ 9Пятилетки 30 </t>
  </si>
  <si>
    <t xml:space="preserve">ТП-40 - ВРУ Весенняя 13 </t>
  </si>
  <si>
    <t xml:space="preserve">ТП-40 - ВРУ Л.К. 26 </t>
  </si>
  <si>
    <t xml:space="preserve">ТП-32 - ВРУ КЦСОН Весенняя 9 </t>
  </si>
  <si>
    <t xml:space="preserve">ТП-42 - ВРУ-1 Весенняя 20 </t>
  </si>
  <si>
    <t xml:space="preserve">ТП-43 - ВРУ Л. Комсомола 30 </t>
  </si>
  <si>
    <t xml:space="preserve">ТП-43 - ВРУ-1 Л. Комсомола 32 </t>
  </si>
  <si>
    <t xml:space="preserve">ТП-50 - ВРУ-1 Юности 41 </t>
  </si>
  <si>
    <t xml:space="preserve">ТП-50 - ВРУ-2 Юности 41 </t>
  </si>
  <si>
    <t xml:space="preserve">ТП-51 - ВРУ Юности 49 </t>
  </si>
  <si>
    <t xml:space="preserve">ТП-51 - ВРУ-1 ул. Юности 53, 0,4 кВ </t>
  </si>
  <si>
    <t xml:space="preserve">ТП-51 - ВРУ-2 ул. Юности 53, 0,4 кВ </t>
  </si>
  <si>
    <t xml:space="preserve">ТП-51 - ВРУ-3 ул. Юности 53, 0,4 кВ </t>
  </si>
  <si>
    <t xml:space="preserve">ТП-53 - ВРУ-1  Юности 35 </t>
  </si>
  <si>
    <t xml:space="preserve">ТП-53 - ВРУ-2  Юности 35 </t>
  </si>
  <si>
    <t>ТП-53 - ВРУ-1  Юности 35  офисы</t>
  </si>
  <si>
    <t>ТП-53 - ВРУ-2  Юности 35  офисы</t>
  </si>
  <si>
    <t xml:space="preserve">ТП-54 - ВРУ-4.2 Мира 5 </t>
  </si>
  <si>
    <t xml:space="preserve">ТП-54 - ВРУ-5.1 Мира 5 </t>
  </si>
  <si>
    <t xml:space="preserve">ТП-54 - ВРУ-5.2 Мира 5 </t>
  </si>
  <si>
    <t xml:space="preserve">ТП-54 - ВРУ-6.2 Мира 5 </t>
  </si>
  <si>
    <t xml:space="preserve">ТП-54 - ВРУ-7.2 Мира 5 </t>
  </si>
  <si>
    <t xml:space="preserve">ТП-54 - ВРУ-1 Ленинского Комсомола 40/1 </t>
  </si>
  <si>
    <t xml:space="preserve">ТП-54 - ВРУ-3 ул. Ленинского Комсомола 40/1, 0,4 кВ </t>
  </si>
  <si>
    <t xml:space="preserve">ТП-54 - ВРУ-1 ул. Ленинского Комсомола 40/2, 0,4 кВ </t>
  </si>
  <si>
    <t xml:space="preserve">ТП-54 - ВРУ-3 ул. Ленинского Комсомола 40/2, 0,4 кВ </t>
  </si>
  <si>
    <t xml:space="preserve">ТП-58 - ВРУ-1 Весенняя 4 </t>
  </si>
  <si>
    <t xml:space="preserve">ТП-58 - ВРУ-2 Весенняя 4 </t>
  </si>
  <si>
    <t xml:space="preserve">ТП-58 - ВРУ-3 Весенняя 4 </t>
  </si>
  <si>
    <t xml:space="preserve">ТП-58 - ВРУ-4 Весенняя 4 </t>
  </si>
  <si>
    <t xml:space="preserve">ТП-57 - ВРУ-4 Весенняя 10 </t>
  </si>
  <si>
    <t xml:space="preserve">ТП-59 - 1ВРУ-1 Солнечная 37 </t>
  </si>
  <si>
    <t xml:space="preserve">ТП-59 - 2ВРУ-2 Солнечная 37 </t>
  </si>
  <si>
    <t xml:space="preserve">ТП-59 - ВРУ-2 Солнечная 41 </t>
  </si>
  <si>
    <t xml:space="preserve">ТП-59 - ВРУ-1 Солнечная 43 </t>
  </si>
  <si>
    <t xml:space="preserve">ТП-59 - ВРУ Солнечная 45 </t>
  </si>
  <si>
    <t xml:space="preserve">ТП-60 - ВРУ-1 Солнечная 41 </t>
  </si>
  <si>
    <t xml:space="preserve">ТП-61 - ВРУ-1 Мира 15 </t>
  </si>
  <si>
    <t xml:space="preserve">ТП-61 - ВРУ-2 Мира 15 </t>
  </si>
  <si>
    <t xml:space="preserve">ТП-63 - ВРУ-2 Л.К. 37 </t>
  </si>
  <si>
    <t xml:space="preserve">ТП-63 - ВРУ-3 Л.К. 37 </t>
  </si>
  <si>
    <t xml:space="preserve">ТП-64 - ВРУ-1 Л.К. 37 </t>
  </si>
  <si>
    <t xml:space="preserve">ТП-64 - ВРУ-4 Л.К. 37 </t>
  </si>
  <si>
    <t xml:space="preserve">ТП-64 - ВРУ-5 Л.К. 37 </t>
  </si>
  <si>
    <t xml:space="preserve">ТП-9 - Администрация Солнечная 2 </t>
  </si>
  <si>
    <t>ТП-9 - Лыжная база Солнечная 2а</t>
  </si>
  <si>
    <t>ТП-1 - ВРУ Техникум Юности 7 Мастерские, сварочный пост</t>
  </si>
  <si>
    <t>ТП-18 - ВРУ-1 Труда 25</t>
  </si>
  <si>
    <t>ТП-17 - ВРУ-1 Юности 9</t>
  </si>
  <si>
    <t>ТП-40 - ВРУ Л.К. 26</t>
  </si>
  <si>
    <t>ТП-58 - ВРУ-1 Весенняя 4</t>
  </si>
  <si>
    <t>ТП-58 - ВРУ-2 Весенняя 4</t>
  </si>
  <si>
    <t>ТП-59 - 1ВРУ-1 Солнечная 37</t>
  </si>
  <si>
    <t>ТП-59 - 2ВРУ-2 Солнечная 37</t>
  </si>
  <si>
    <t>ТП-63 - ВРУ-2 Л.К. 37</t>
  </si>
  <si>
    <t>ТП-63 - ВРУ-3 Л.К. 37</t>
  </si>
  <si>
    <t>ТП-64 - ВРУ-1 Л.К. 37</t>
  </si>
  <si>
    <t>ТП-64 - ВРУ-4 Л.К. 37</t>
  </si>
  <si>
    <t>ТП-64 - ВРУ-5 Л.К. 37</t>
  </si>
  <si>
    <t>ТП-1 - ВРУ Техникум Юности 7 Сварочный пост</t>
  </si>
  <si>
    <t>ТП-14 - ОББ Техникум (спортзал, учебный корпус, столовая, холл) Труда 21</t>
  </si>
  <si>
    <t>ПС"Автоград" - ТП-55 (2 линии)</t>
  </si>
  <si>
    <t>ТП-55 - ТП-65 (2 линии)</t>
  </si>
  <si>
    <t xml:space="preserve">ТП-109 - ТП-9 </t>
  </si>
  <si>
    <t>ТП-14 - ВРУ Техникум (сварочный пост) Труда 21</t>
  </si>
  <si>
    <t>ТП-14 - БТЗ Техникум (учебный корпус) Труда 21</t>
  </si>
  <si>
    <t>ТП-16 - ВРУ-1 Труда 15</t>
  </si>
  <si>
    <t>АПвБШв (4х300)</t>
  </si>
  <si>
    <t>ТП-26 - ВРУ-1 Л.К. 14</t>
  </si>
  <si>
    <t>ТП-26 - ВРУ-3 Л.К. 14</t>
  </si>
  <si>
    <t>ТП-11 - ВРУ-1 Энтузиастов 15</t>
  </si>
  <si>
    <t>ТП-11 - ВРУ-2 Энтузиастов 15</t>
  </si>
  <si>
    <t>ТП-12 - ВРУ Л.К. 15 Дом притча при Храме</t>
  </si>
  <si>
    <t xml:space="preserve">ТП-12 - Школа №1  9Пятилетки 7 </t>
  </si>
  <si>
    <t>ВРУ-2 Л.К. 18 нежилое</t>
  </si>
  <si>
    <t>АВВГ (3х120+1х50)</t>
  </si>
  <si>
    <t xml:space="preserve">ТП-33 - ВРУ-1 9 Пят 18 </t>
  </si>
  <si>
    <t xml:space="preserve">ТП-39 - ВРУ-1 Л.К. 18а Рынок </t>
  </si>
  <si>
    <t xml:space="preserve">ТП-38 - 9 Пят 24 Школа 5 главное  ВРУ </t>
  </si>
  <si>
    <t>ТП-38 - 9 Пят 24 Школа 5 ВРУ-2</t>
  </si>
  <si>
    <t xml:space="preserve">ТП-38 - 9 Пят 24 Школа 5 ВРУ-2 </t>
  </si>
  <si>
    <t xml:space="preserve">ТП-38 - 9 Пят 24 Школа 5 спортзал </t>
  </si>
  <si>
    <t>ТП-38 - 9 Пят 24 Школа 5 спортзал</t>
  </si>
  <si>
    <t xml:space="preserve">ТП-38 - ВРУ 9 Пят 20 </t>
  </si>
  <si>
    <t>ТП-36 - ВРУ-1 9 Пят 28 Магазины</t>
  </si>
  <si>
    <t>ТП-37 - ВРУ Юности 31</t>
  </si>
  <si>
    <t>ТП-40 - ВРУ Весенняя 13</t>
  </si>
  <si>
    <t xml:space="preserve">ТП-27 - ВРУ-1 9 Пятилетки 8, </t>
  </si>
  <si>
    <t xml:space="preserve">ТП-27 - ВРУ-1 9 Пятилетки 12, </t>
  </si>
  <si>
    <t xml:space="preserve">ТП-27 - ВРУ-1 9 Пятилетки 6, </t>
  </si>
  <si>
    <t xml:space="preserve">ТП-27 - Д/с №1 9 Пятилетки 4, </t>
  </si>
  <si>
    <t xml:space="preserve">ТП-28 - ВРУ-1 Л.К. 31, </t>
  </si>
  <si>
    <t xml:space="preserve">ТП-31 - Солнечная 33 Магазин Комарова </t>
  </si>
  <si>
    <t xml:space="preserve">ТП-31 - ВРУ-1 Весенняя 1, </t>
  </si>
  <si>
    <t xml:space="preserve">ТП-32 - Дом быта Л.К.21, </t>
  </si>
  <si>
    <t xml:space="preserve">ТП-32 - ВРУ Л.К.29 Банк, </t>
  </si>
  <si>
    <t xml:space="preserve">ТП-32 - ВРУ Л.К.29 Центр Досуга, </t>
  </si>
  <si>
    <t xml:space="preserve">ТП-32 - ВРУ 9 Пятилетки 8а Кафе Арго, </t>
  </si>
  <si>
    <t>ТП-28 - ВРУ-1 9 Пятилетки 10</t>
  </si>
  <si>
    <t>ТП-28 - ВРУ-1 Весенняя 7</t>
  </si>
  <si>
    <t>ТП-28 - ВРУ-1 Весенняя 5</t>
  </si>
  <si>
    <t>ТП-28 - Школа №4 Весенняя 3</t>
  </si>
  <si>
    <t xml:space="preserve">ТП-29 - ВРУ-1 Солнечная 21 </t>
  </si>
  <si>
    <t>ТП-29 - ВРУ-1 Солнечная 23</t>
  </si>
  <si>
    <t>ТП-29 - Д/с № 3 Солнечная 27</t>
  </si>
  <si>
    <t>ТП-30 - ВРУ-1 9 Пятилетки 2</t>
  </si>
  <si>
    <t>ТП-30 - ВРУ-1 Солнечная 17</t>
  </si>
  <si>
    <t>ТП-31 - ВРУ-1 Солнечная 31</t>
  </si>
  <si>
    <t>ТП-31 - ВРУ Солнечная 29</t>
  </si>
  <si>
    <t xml:space="preserve">ТП-32 - ВРУ-2 Л.К.25 </t>
  </si>
  <si>
    <t xml:space="preserve">ЕГРН от 11.06.2024 (09.04.2014) </t>
  </si>
  <si>
    <t>ТП-43 - ЦТП Л. Комсомола 34</t>
  </si>
  <si>
    <t xml:space="preserve">ЕГРН от 10.06.2024 (21.12.2015) </t>
  </si>
  <si>
    <t xml:space="preserve">ЕГРН от 03.06.2024 (12.05.2015) </t>
  </si>
  <si>
    <t>ТП-52а - ВРУ-5 Мира 3</t>
  </si>
  <si>
    <t>ТП-54 - ВРУ-4.1Мира 5</t>
  </si>
  <si>
    <t>ТП-54 - ВРУ-4.2 Мира 5</t>
  </si>
  <si>
    <t>ТП-54 - ВРУ-6 Мира 5</t>
  </si>
  <si>
    <t>ТП-35Д</t>
  </si>
  <si>
    <t>ТП-35д</t>
  </si>
  <si>
    <t>к.н. 24:56:0201011:1348, г. Сосновоборск, XI микрорайон</t>
  </si>
  <si>
    <t>24:56:0201011:1348</t>
  </si>
  <si>
    <t>ТП-54 - ВРУ-3 ул. Ленинского Комсомола 40/2, 0,4 кВ</t>
  </si>
  <si>
    <t>ТП-56 - ВРУ Л. Комсомола 35 Лето</t>
  </si>
  <si>
    <t>ТП-54 - ВРУ-1 Ленинского Комсомола 40/1</t>
  </si>
  <si>
    <t>ТП-51 - ВРУ-2 ул. Юности 53, 0,4 кВ</t>
  </si>
  <si>
    <t>7/4</t>
  </si>
  <si>
    <t>6/4</t>
  </si>
  <si>
    <t>4/4</t>
  </si>
  <si>
    <t>7/1</t>
  </si>
  <si>
    <t>5/1</t>
  </si>
  <si>
    <t>7/2</t>
  </si>
  <si>
    <t>5/4</t>
  </si>
  <si>
    <t>8/1</t>
  </si>
  <si>
    <t>5/2</t>
  </si>
  <si>
    <t>8/2</t>
  </si>
  <si>
    <t>4/3</t>
  </si>
  <si>
    <t>ТП-58 - ВРУ-4 Весенняя 4</t>
  </si>
  <si>
    <t>9</t>
  </si>
  <si>
    <t>4/1</t>
  </si>
  <si>
    <t xml:space="preserve">ТП-58 - ВРУ-1 весенняя 6 </t>
  </si>
  <si>
    <t>ТП-57 - ВРУ-1 весенняя 8</t>
  </si>
  <si>
    <t>6/3</t>
  </si>
  <si>
    <t>8/3</t>
  </si>
  <si>
    <t>7/3</t>
  </si>
  <si>
    <t>ТП-57 - ВРУ-4 Весенняя 10</t>
  </si>
  <si>
    <t>ТП-59 - ВРУ-2 Солнечная 41</t>
  </si>
  <si>
    <t>ТП-59 - ВРУ-1 Солнечная 43</t>
  </si>
  <si>
    <t>8/4</t>
  </si>
  <si>
    <t>6/2</t>
  </si>
  <si>
    <t>3/2</t>
  </si>
  <si>
    <t>3/1</t>
  </si>
  <si>
    <t>БЕСХОЗ</t>
  </si>
  <si>
    <t>3/3</t>
  </si>
  <si>
    <t>ТП-59 - ВРУ Солнечная 45</t>
  </si>
  <si>
    <t>3/4</t>
  </si>
  <si>
    <t>4</t>
  </si>
  <si>
    <t>7</t>
  </si>
  <si>
    <t>20</t>
  </si>
  <si>
    <t>3</t>
  </si>
  <si>
    <t>24</t>
  </si>
  <si>
    <t>22</t>
  </si>
  <si>
    <t>8</t>
  </si>
  <si>
    <t>19</t>
  </si>
  <si>
    <t>11</t>
  </si>
  <si>
    <t>15</t>
  </si>
  <si>
    <t>14</t>
  </si>
  <si>
    <t>16</t>
  </si>
  <si>
    <t>ТП-61 - ВРУ-2 Мира 15</t>
  </si>
  <si>
    <t xml:space="preserve"> АВБбШв (4х150)</t>
  </si>
  <si>
    <t xml:space="preserve">ТП-61 - ВРУ-1 Мира 17 </t>
  </si>
  <si>
    <t xml:space="preserve">ТП-61 - ВРУ-2 Мира 17 </t>
  </si>
  <si>
    <t>12</t>
  </si>
  <si>
    <t>10</t>
  </si>
  <si>
    <t>5</t>
  </si>
  <si>
    <t>6</t>
  </si>
  <si>
    <t>ТП-62 - ВРУ1  Мира 13</t>
  </si>
  <si>
    <t>ТП-62 - ВРУ2  Мира 13</t>
  </si>
  <si>
    <t>ТП-62 - ВРУ3  Мира 13</t>
  </si>
  <si>
    <t>ТП-62 - ВРУ4  Мира 13</t>
  </si>
  <si>
    <t>ТП-62 - ВРУ4 Мира 13</t>
  </si>
  <si>
    <t xml:space="preserve">ТП-63 - Детский сад №9 </t>
  </si>
  <si>
    <t>6/1</t>
  </si>
  <si>
    <t>4/2</t>
  </si>
  <si>
    <t xml:space="preserve">ТП-64 - ВРУ-6 Л.К. 37 Магазин </t>
  </si>
  <si>
    <t>ТП-64 - ВРУ-7 Л.К. 37 Магазин</t>
  </si>
  <si>
    <t>4/5</t>
  </si>
  <si>
    <t>ТП-65 - ВРУ-1 Солнечная 14</t>
  </si>
  <si>
    <t>ТП-65 - ВРУ-2 Солнечная 14</t>
  </si>
  <si>
    <t>18</t>
  </si>
  <si>
    <t>17</t>
  </si>
  <si>
    <t>21</t>
  </si>
  <si>
    <t>116</t>
  </si>
  <si>
    <t>ТП-13-1-3</t>
  </si>
  <si>
    <t>АВВГ(4х150)</t>
  </si>
  <si>
    <t>ЕГРН от 22.05.2024</t>
  </si>
  <si>
    <t>24:56:0201010:156, г. Сосновоборк, XII микрорайон</t>
  </si>
  <si>
    <t>220.05.2024</t>
  </si>
  <si>
    <t>ЕГРН от 14.05.2024</t>
  </si>
  <si>
    <t>ЕГРН от 24.04.2024</t>
  </si>
  <si>
    <t xml:space="preserve">ЕГРН от 24.06.2024 </t>
  </si>
  <si>
    <t>24:0203001:3284</t>
  </si>
  <si>
    <t>г. Сосновоборск, I микрорайон</t>
  </si>
  <si>
    <t>КЛ-0,4 ТП-11 - ВРУ-1 Энтузиастов 15</t>
  </si>
  <si>
    <t>КЛ-0,4 ТП-11 - ВРУ-2 Энтузиастов 15</t>
  </si>
  <si>
    <t xml:space="preserve">ЕГРН от 03.06.2024 (18.12.2015) </t>
  </si>
  <si>
    <t xml:space="preserve">ЕГРН от 03.06.2024 (14.12.2015) </t>
  </si>
  <si>
    <t>г. Сосновоборск, VIII микрорайон</t>
  </si>
  <si>
    <t xml:space="preserve">ЕГРН от 22.05.2024 </t>
  </si>
  <si>
    <t>ЕГРН от 24.06.2024</t>
  </si>
  <si>
    <t>ТП-44</t>
  </si>
  <si>
    <t>ТП-13-1-1</t>
  </si>
  <si>
    <t>23-ий км автодороги Красноярск-Железногрск</t>
  </si>
  <si>
    <t>ТП-3-12-1</t>
  </si>
  <si>
    <t>ТП-3-12-2</t>
  </si>
  <si>
    <t>Тп-3-12-3</t>
  </si>
  <si>
    <t>Постановление №1171 от 12.08.2024</t>
  </si>
  <si>
    <t>Постановление администрации №1172 от 12.08.2024</t>
  </si>
  <si>
    <t xml:space="preserve">Постановление администрации №1174 от 12.08.2024 </t>
  </si>
  <si>
    <t>Постановление администрации №1175 от 12.08.2024</t>
  </si>
  <si>
    <t>Постановление администрации №1177 от 12.08.2024</t>
  </si>
  <si>
    <t>ТП-13-1-4</t>
  </si>
  <si>
    <t>24:00:0000000:71496, г.Сосновоборск, VII микрорайон</t>
  </si>
  <si>
    <t xml:space="preserve">24:00:0000000:71496,  </t>
  </si>
  <si>
    <t xml:space="preserve">24:00:0000000:71496 </t>
  </si>
  <si>
    <t>ТП-67Б</t>
  </si>
  <si>
    <t>ЕГРН от 13.08.2024</t>
  </si>
  <si>
    <t>ТП-67В</t>
  </si>
  <si>
    <t>ТП-67А - ТП-67Б, ТП-67В "Холевин ручей"</t>
  </si>
  <si>
    <t>урочище "Холевин ручей"</t>
  </si>
  <si>
    <t>ТП-71 СНТ "Буревестник" - ТСН СНТ "Буревестник"</t>
  </si>
  <si>
    <t xml:space="preserve">ТП-2 - Пекарня 9Пятилетки 1 </t>
  </si>
  <si>
    <t xml:space="preserve">ТП-2 - Корпус 8 9Пятилетки 1 </t>
  </si>
  <si>
    <t>ТП-2 - Корпус 8 9Пятилетки 1</t>
  </si>
  <si>
    <t>ТП-2 - Колбасный цех 9Пятилетки 1</t>
  </si>
  <si>
    <t xml:space="preserve">ТП-2 - Колбасный цех 9Пятилетки 1 </t>
  </si>
  <si>
    <t>ТП-2 - Корпус 10 9Пятилетки 1</t>
  </si>
  <si>
    <t xml:space="preserve">ТП-2 - Корпус 10 9Пятилетки 1 </t>
  </si>
  <si>
    <t>ТП-2 - Зеленый город</t>
  </si>
  <si>
    <t>ТП-2 - Шеды Белые росы</t>
  </si>
  <si>
    <t>ТП-2 - Вежин</t>
  </si>
  <si>
    <t>ТП-2 - 9 Пятилетки 1 к5 Боксерский зал</t>
  </si>
  <si>
    <t>ТП-2 - Мебельный Цех</t>
  </si>
  <si>
    <t>ТП-2 - 9 Пятилетки 1 Арго</t>
  </si>
  <si>
    <t>КЛ-0,4 ТП-2 - Пекарня 9Пятилетки 1 (линия 1)</t>
  </si>
  <si>
    <t>КЛ-0,4 ТП-2 - Пекарня 9Пятилетки 1 (линия 2)</t>
  </si>
  <si>
    <t>КЛ-0,4 ТП-2 - Корпус 8 9Пятилетки 1 (линия 1)</t>
  </si>
  <si>
    <t>КЛ-0,4 ТП-2 - Корпус 8 9Пятилетки 1 (линия 2)</t>
  </si>
  <si>
    <t>КЛ-0,4 ТП-2 - Колбасный цех 9Пятилетки 1 (линия 1)</t>
  </si>
  <si>
    <t>КЛ-0,4 ТП-2 - Колбасный цех 9Пятилетки 1 (линия 2)</t>
  </si>
  <si>
    <t>КЛ-0,4 ТП-2 - Корпус 10 9Пятилетки 1 (линия 1)</t>
  </si>
  <si>
    <t>КЛ-0,4 ТП-2 - Корпус 10 9Пятилетки 1 (линия 2)</t>
  </si>
  <si>
    <t>КЛ-0,4 ТП-2 - Зеленый город</t>
  </si>
  <si>
    <t>КЛ-0,4 ТП-2 - Шеды Белые росы</t>
  </si>
  <si>
    <t>КЛ-0,4 ТП-2 - Вежин</t>
  </si>
  <si>
    <t>КЛ-0,4 ТП-2 - 9 Пятилетки 1 к5 Боксерский зал</t>
  </si>
  <si>
    <t>КЛ-0,4 ТП-2 - Мебельный Цех</t>
  </si>
  <si>
    <t>КЛ-0,4 ТП-2 - 9 Пятилетки 1 Арго</t>
  </si>
  <si>
    <t xml:space="preserve">КЛ-0,4 от ТП-67Б, ТП-67В до урочища "Холевин ручей" </t>
  </si>
  <si>
    <t>г. Сосновоборск, урочище "Холевин ручей"</t>
  </si>
  <si>
    <t>24:04:0301008:5658</t>
  </si>
  <si>
    <t>КЛ-10 ТП-67А - ТП-67Б, ТП-67В</t>
  </si>
  <si>
    <t>ЕГРН от 14.08.2024</t>
  </si>
  <si>
    <t>Школа №1 Беркут</t>
  </si>
  <si>
    <t>Школа № 1 охладительная установка</t>
  </si>
  <si>
    <t>24:56:0201011:1349</t>
  </si>
  <si>
    <t>к.н. 24:56:0201011:1349, г. Сосновоборск, XI микрорайон</t>
  </si>
  <si>
    <t>ЕГРНот 14.08.2024</t>
  </si>
  <si>
    <t>24:04:0000000:17177</t>
  </si>
  <si>
    <t>23 км автодороги Красноярск-Железногорск, ДНТ "Ягодка"</t>
  </si>
  <si>
    <t xml:space="preserve">КЛ-0,4 Школа №1  9Пятилетки 7 </t>
  </si>
  <si>
    <t>г. Сосновоборск, IV микрорайон</t>
  </si>
  <si>
    <t>24:56:0000000:10217</t>
  </si>
  <si>
    <t>КЛ-0,4 Школа №1, Беркут</t>
  </si>
  <si>
    <t>КЛ-0,4 Школа №1, Беркут охладительная установка</t>
  </si>
  <si>
    <t xml:space="preserve"> г. Сосновоборск,VI микрорайон</t>
  </si>
  <si>
    <t>ПС "Автоград" - РП-4</t>
  </si>
  <si>
    <t>ТП-67А - ТП-67Б, ТП-67В урочище "Холевин ручей"</t>
  </si>
  <si>
    <t>ТП-67Б, ТП-67В - урочище "Холевин ручей"</t>
  </si>
  <si>
    <t>ТП-71А СОНТ "Победа"</t>
  </si>
  <si>
    <t>ЕГРН от 06.08.2024</t>
  </si>
  <si>
    <t xml:space="preserve">КЛ-0,4 ТП-71А - НОТ "Дружба", СОНТ "Победа" </t>
  </si>
  <si>
    <t>г. Сосновоборск, промышленно-складская зона</t>
  </si>
  <si>
    <t>24:04:0000000:71500</t>
  </si>
  <si>
    <t>ТП-46г КТПС (МТС)</t>
  </si>
  <si>
    <t>ТП-46д ДНТ "Ягодка"</t>
  </si>
  <si>
    <t>район ЦОС 23-ий км автодороги Красноярск-Железногорск</t>
  </si>
  <si>
    <t>24:00:0000000:17177</t>
  </si>
  <si>
    <t xml:space="preserve">г. Сосновоборск, урочище "Холевин ручей" </t>
  </si>
  <si>
    <t>ТП-45/2</t>
  </si>
  <si>
    <t>ЕГРН от 02.07.2024</t>
  </si>
  <si>
    <t>24:04:0305001:16670</t>
  </si>
  <si>
    <t>ТП-46б</t>
  </si>
  <si>
    <t>ТП-46б СНТ "Ветеран"</t>
  </si>
  <si>
    <t>г.Сосновоборск, 20-ый км авторассы Красноярск-Железногорск, "Березовая роща"</t>
  </si>
  <si>
    <t>24:56:0000000:71496, г.Сосновоборск, VII микрорайон</t>
  </si>
  <si>
    <t>КЛ-0,4 ТП-42 - ВРУ Весенняя 18 (Алкомаркет)</t>
  </si>
  <si>
    <t>КЛ-0,4 ТП-42 - ВРУ Магазин Пустошилов</t>
  </si>
  <si>
    <t>КЛ-0,4 ТП-42 - ВРУ Магазин Арбат, кафе Спектр</t>
  </si>
  <si>
    <t>КЛ-0,4 ТП-42 - ВРУ Павильон Продукты</t>
  </si>
  <si>
    <t>КЛ-0,4 ТП-42 - ВРУ Весенняя 22</t>
  </si>
  <si>
    <t>КЛ-0,4 ТП-42 - ВРУ-1 Л. Комсомола 28</t>
  </si>
  <si>
    <t>КЛ-0,4 ТП-42 - ВРУ-2 Л. Комсомола 28</t>
  </si>
  <si>
    <t>КЛ-0,4 ТП-42 - ВРУ Л. Комсомола 28 "Сигма"</t>
  </si>
  <si>
    <t>КЛ-0,4 ТП-55 - ВРУ-1 Солнечная 8</t>
  </si>
  <si>
    <t>24:56:0000000:10213, г. Сосновоборск, IV микрорайон</t>
  </si>
  <si>
    <t>КЛ-0,4 ТП-55 - ВРУ-2 Солнечная 8</t>
  </si>
  <si>
    <t>КЛ-0,4 ТП-55 - ВРУ Солнечная 8 Поликлинника</t>
  </si>
  <si>
    <t>КЛ-0,4 ТП-55 - ВРУ Солнечная 8 Молодежный центр</t>
  </si>
  <si>
    <t>24:56:0000000:10213</t>
  </si>
  <si>
    <t>ЕГРН от 07.08.2024</t>
  </si>
  <si>
    <t xml:space="preserve">Постановление администрации №1177 от 12.08.2024 </t>
  </si>
  <si>
    <t>ТП-54 - ВРУ-3 ул. Ленинского Комсомола 40/1, 0,4 кВ</t>
  </si>
  <si>
    <t>ТП-54 - ВРУ-1 ул. Ленинского Комсомола 40/2, 0,4 кВ</t>
  </si>
  <si>
    <t>ТП-43 - ВРУ Л. Комсомола 30</t>
  </si>
  <si>
    <t>ТП-43 - ВРУ-1 Л. Комсомола 32</t>
  </si>
  <si>
    <t xml:space="preserve">ТП-48 - ВРУ-1 Весенняя 17 </t>
  </si>
  <si>
    <t xml:space="preserve">ТП-48 - ВРУ-2 Весенняя 17 </t>
  </si>
  <si>
    <t xml:space="preserve">ТП-48 - ВРУ-1 Весенняя 19 </t>
  </si>
  <si>
    <t xml:space="preserve">ТП-48 - ВРУ-2 Весенняя 19 </t>
  </si>
  <si>
    <t xml:space="preserve">ТП-48 - ВРУ-3 Весенняя 19 </t>
  </si>
  <si>
    <t xml:space="preserve">ТП-46б - вышка МТС </t>
  </si>
  <si>
    <t>РП-4 - ТП-46В СНТ "Бирюса"</t>
  </si>
  <si>
    <t>ТП-46 - РП-4</t>
  </si>
  <si>
    <t>КЛ-10 ПС "Автоград" - РП-4</t>
  </si>
  <si>
    <t>КЛ-10 от опоры № 17 ф-46/1 до ТП-46д ДНТ "Ягодка"</t>
  </si>
  <si>
    <t>опора № 17 Ф-46/1 - ТП-46д ДНТ "Ягодка"</t>
  </si>
  <si>
    <t>3,4</t>
  </si>
  <si>
    <t>1,2,3</t>
  </si>
  <si>
    <t>2,3,6,7,9</t>
  </si>
  <si>
    <t>3,5,7,8,10</t>
  </si>
  <si>
    <t>1-24</t>
  </si>
  <si>
    <t>1-5</t>
  </si>
  <si>
    <t>1-11,1-13</t>
  </si>
  <si>
    <t>ТП-46а СНТ "Ветеран"</t>
  </si>
  <si>
    <t>Пост.адм. №208 от 13.02.2024</t>
  </si>
  <si>
    <t>ВЛ-10/0,4 ТП-46а - СНТ "Ветеран"</t>
  </si>
  <si>
    <t>к.н. 24:04:0000000:2632 СНТ "Ветеран"</t>
  </si>
  <si>
    <t>24:04:0000000:2632</t>
  </si>
  <si>
    <t>Пост.адм. №1570 от 18.10.2024</t>
  </si>
  <si>
    <t>Постановление администрации № 1195 от 14.08.2024</t>
  </si>
  <si>
    <t xml:space="preserve">Постановление администрации № 1195 от 14.08.2024,№1305 от 02.10.2023, №1178 от 31.10.2005 </t>
  </si>
  <si>
    <t>Постановление администрации № 1196 от 14.08.2024, №1305 от 02.10.2023</t>
  </si>
  <si>
    <t xml:space="preserve">РТП -  II очередь 12-го м-на </t>
  </si>
  <si>
    <t>Постановление администрации №1195 от 14.08.2024, №1305 от 02.10.2023</t>
  </si>
  <si>
    <t>1195 (1305)</t>
  </si>
  <si>
    <t>02.10.2023 (14.08.2024)</t>
  </si>
  <si>
    <t>14.08.2024 (31.10.2005, 02.10.2023)</t>
  </si>
  <si>
    <t>1195 (1178, 1305)</t>
  </si>
  <si>
    <t>1305 (1178)</t>
  </si>
  <si>
    <t>02.10.2023 (31.10.2005)</t>
  </si>
  <si>
    <t>Директор МУП "Жилкомсервис" г. Сосновоборска</t>
  </si>
  <si>
    <t>А.А. Белова</t>
  </si>
  <si>
    <t>ПС "Автоград" - ТП 9-ого микрораййона</t>
  </si>
  <si>
    <t>ЕГРН от 15.08.2024</t>
  </si>
  <si>
    <t>КЛ-10 ПС "Автоград" - ТП 9-ого микрорайона</t>
  </si>
  <si>
    <t>IX микрорайон г. Сосновоборска</t>
  </si>
  <si>
    <t>24:56:0000000:10218</t>
  </si>
  <si>
    <t>1-7, 2-8 ТП-68, ТП-69, ТП-70</t>
  </si>
  <si>
    <t>1,2,3,4</t>
  </si>
  <si>
    <t>КТП-1, 2, 3 (ТП-68, 69, 70) - сети 30-31 м-нов</t>
  </si>
  <si>
    <t>24:00:0000000:6003</t>
  </si>
  <si>
    <r>
      <t>Пост.Адм. №</t>
    </r>
    <r>
      <rPr>
        <b/>
        <sz val="12"/>
        <color theme="1"/>
        <rFont val="Times New Roman"/>
        <family val="1"/>
        <charset val="204"/>
      </rPr>
      <t xml:space="preserve">558 </t>
    </r>
    <r>
      <rPr>
        <sz val="12"/>
        <color theme="1"/>
        <rFont val="Times New Roman"/>
        <family val="1"/>
        <charset val="204"/>
      </rPr>
      <t>от 13.04.2022</t>
    </r>
  </si>
  <si>
    <r>
      <t>Постановление администрации №</t>
    </r>
    <r>
      <rPr>
        <b/>
        <sz val="12"/>
        <color theme="1"/>
        <rFont val="Times New Roman"/>
        <family val="1"/>
        <charset val="204"/>
      </rPr>
      <t>580</t>
    </r>
    <r>
      <rPr>
        <sz val="12"/>
        <color theme="1"/>
        <rFont val="Times New Roman"/>
        <family val="1"/>
        <charset val="204"/>
      </rPr>
      <t xml:space="preserve"> от 15.04.2022</t>
    </r>
  </si>
  <si>
    <r>
      <t>Постановление администрации №</t>
    </r>
    <r>
      <rPr>
        <b/>
        <sz val="12"/>
        <color theme="1"/>
        <rFont val="Times New Roman"/>
        <family val="1"/>
        <charset val="204"/>
      </rPr>
      <t>1543</t>
    </r>
    <r>
      <rPr>
        <sz val="12"/>
        <color theme="1"/>
        <rFont val="Times New Roman"/>
        <family val="1"/>
        <charset val="204"/>
      </rPr>
      <t xml:space="preserve"> от 14.10.2022</t>
    </r>
  </si>
  <si>
    <t>Пост.Адм №1549 от 27.09.2019</t>
  </si>
  <si>
    <t>МУП "Жилкомсервис" г. Сосновоборска на 2025 год</t>
  </si>
  <si>
    <t>Для Критерий:</t>
  </si>
  <si>
    <t>кВА</t>
  </si>
  <si>
    <t>24:56:0000000:4922</t>
  </si>
  <si>
    <t>24:56:0201001:1202</t>
  </si>
  <si>
    <t>24:56:0201001:1203</t>
  </si>
  <si>
    <t>24:56:0201001:1201</t>
  </si>
  <si>
    <t>24:56:0201001:1205</t>
  </si>
  <si>
    <t>24:56:0201001:1204</t>
  </si>
  <si>
    <t>24:56:0202001:636</t>
  </si>
  <si>
    <t>24:56:0202001:587</t>
  </si>
  <si>
    <t>24:56:0201002:924</t>
  </si>
  <si>
    <t>24:56:0201002:921</t>
  </si>
  <si>
    <t>24:56:0201002:923</t>
  </si>
  <si>
    <t>24:56:0201002:925</t>
  </si>
  <si>
    <t>24:56:0201002:930</t>
  </si>
  <si>
    <t>24:56:0203001:3226</t>
  </si>
  <si>
    <t>24:56:0201003:1330</t>
  </si>
  <si>
    <t>24:56:0201003:1334</t>
  </si>
  <si>
    <t>24:56:0201003:1331</t>
  </si>
  <si>
    <t>24:56:0201003:1332</t>
  </si>
  <si>
    <t>24:56:0201003:1335</t>
  </si>
  <si>
    <t>24:56:0201003:1336</t>
  </si>
  <si>
    <t>24:56:0201003:1339</t>
  </si>
  <si>
    <t>24:56:0202001:581</t>
  </si>
  <si>
    <t>24:56:0201004:1806</t>
  </si>
  <si>
    <t>24:56:0201004:3208</t>
  </si>
  <si>
    <t>24:56:0201004:1804</t>
  </si>
  <si>
    <t>24:56:0202001:586</t>
  </si>
  <si>
    <t>24:56:0202001:589</t>
  </si>
  <si>
    <t>24:56:0201004:1805</t>
  </si>
  <si>
    <t>24:56:0201005:1671</t>
  </si>
  <si>
    <t>24:56:0201005:1670</t>
  </si>
  <si>
    <t>24:56:0201005:1669</t>
  </si>
  <si>
    <t>24:56:0201005:1673</t>
  </si>
  <si>
    <t>24:56:0201005:1672</t>
  </si>
  <si>
    <t>24:56:0201005:1675</t>
  </si>
  <si>
    <t>24:56:0201006:1132</t>
  </si>
  <si>
    <t>24:56:0201006:1133</t>
  </si>
  <si>
    <t>24:56:0201006:1130</t>
  </si>
  <si>
    <t>24:56:0201006:1134</t>
  </si>
  <si>
    <t>24:56:0201006:1135</t>
  </si>
  <si>
    <t>24:56:0201006:1131</t>
  </si>
  <si>
    <t>24:56:0201006:1136</t>
  </si>
  <si>
    <t>24:56:0201007:1534</t>
  </si>
  <si>
    <t>24:56:0201007:1536</t>
  </si>
  <si>
    <t>24:56:0201007:1538</t>
  </si>
  <si>
    <t>24:56:0201007:1537</t>
  </si>
  <si>
    <t>24:56:0201007:7081</t>
  </si>
  <si>
    <t>24:56:0201007:2253</t>
  </si>
  <si>
    <t>24:56:0000000:4709</t>
  </si>
  <si>
    <t>24:56:0201007:1539</t>
  </si>
  <si>
    <t>24:56:0201008:1637</t>
  </si>
  <si>
    <t>24:56:0201008:33</t>
  </si>
  <si>
    <t>24:56:0201008:36</t>
  </si>
  <si>
    <t>24:56:0201008:1636</t>
  </si>
  <si>
    <t>24:56:0201008:1961</t>
  </si>
  <si>
    <t>24:56:0201008:3471</t>
  </si>
  <si>
    <t>24:56:0201008:5155</t>
  </si>
  <si>
    <t>24:56:0201011:375</t>
  </si>
  <si>
    <t>24:56:0201010:155</t>
  </si>
  <si>
    <t>24:56:0201010:158</t>
  </si>
  <si>
    <t>24:04:0301009:1441</t>
  </si>
  <si>
    <t>24:04:0301009:1442</t>
  </si>
  <si>
    <t>24:04:0301009:1448</t>
  </si>
  <si>
    <t>24:04:0000000:17134</t>
  </si>
  <si>
    <t xml:space="preserve"> 24:56:0201002:922</t>
  </si>
  <si>
    <t>24:56:0201003:1329</t>
  </si>
  <si>
    <t xml:space="preserve"> 24:56:0201004:1801</t>
  </si>
  <si>
    <t>24:56:0201005:1668</t>
  </si>
  <si>
    <t xml:space="preserve"> 24:56:0201007:1535</t>
  </si>
  <si>
    <t>24:04:0301009:1444</t>
  </si>
  <si>
    <t>24:56:0202001:635</t>
  </si>
  <si>
    <t xml:space="preserve">24:56:0201011:1349 </t>
  </si>
  <si>
    <t>24:56:0201007:7099</t>
  </si>
  <si>
    <t>24:56:0201007:7098</t>
  </si>
  <si>
    <t>24:56:0201007:7096</t>
  </si>
  <si>
    <t>24:56:0201007:7100</t>
  </si>
  <si>
    <t>24:56:0201007:7101</t>
  </si>
  <si>
    <t>24:56:0201007:7085</t>
  </si>
  <si>
    <t>24:56:0201007:7086</t>
  </si>
  <si>
    <t>24:56:0201007:7089</t>
  </si>
  <si>
    <t>24:56:0201008:5714</t>
  </si>
  <si>
    <t>24:56:0201008:5297</t>
  </si>
  <si>
    <t>24:56:0201008:5712</t>
  </si>
  <si>
    <t>24:56:0201008:5713</t>
  </si>
  <si>
    <t>24:56:0201008:5715</t>
  </si>
  <si>
    <t>24:56:0201008:879</t>
  </si>
  <si>
    <t>24:56:0201008:5298</t>
  </si>
  <si>
    <t>24:56:0201008:5301</t>
  </si>
  <si>
    <t>24:56:0201008:5303</t>
  </si>
  <si>
    <t>24:56:0201008:5307</t>
  </si>
  <si>
    <t>24:56:0201008:5306</t>
  </si>
  <si>
    <t>24:56:0201008:5308</t>
  </si>
  <si>
    <t>24:56:0201008:5299</t>
  </si>
  <si>
    <t>24:56:0201008:5305</t>
  </si>
  <si>
    <t>24:56:0201008:5302</t>
  </si>
  <si>
    <t>24:56:0202001:2885</t>
  </si>
  <si>
    <t>24:56:0201002:1218</t>
  </si>
  <si>
    <t>24:04:0000000:17024</t>
  </si>
  <si>
    <t>24:04:0306001:2634</t>
  </si>
  <si>
    <t>24:56:0201008:5300</t>
  </si>
  <si>
    <t>24:56:0201008:5304</t>
  </si>
  <si>
    <t>24:56:0201008:5312</t>
  </si>
  <si>
    <t>24:56:0201008:5313</t>
  </si>
  <si>
    <t>24:56:0201008:5296</t>
  </si>
  <si>
    <t>24:56:0000000:10200</t>
  </si>
  <si>
    <t>24:56:0000000:10199</t>
  </si>
  <si>
    <t>24:56:0000000:10201</t>
  </si>
  <si>
    <t>24:56:0000000:10210</t>
  </si>
  <si>
    <t>24:56:0201004:3209</t>
  </si>
  <si>
    <t>24:56:0203001:3284</t>
  </si>
  <si>
    <t>24:56:0203001:3283</t>
  </si>
  <si>
    <t>24:56:0000000:4916</t>
  </si>
  <si>
    <t>24:56:0000000:10202</t>
  </si>
  <si>
    <t>Постановление администрации № 1155 от 25.08.23</t>
  </si>
  <si>
    <t>Постановление администрации № 310 от 05.03.2024</t>
  </si>
  <si>
    <t>24:56:0000000:4918</t>
  </si>
  <si>
    <t>24:56:0000000:4919</t>
  </si>
  <si>
    <t>24:56:0000000:10154</t>
  </si>
  <si>
    <t>24:56:0000000:10211</t>
  </si>
  <si>
    <t>24:56:0000000:10215</t>
  </si>
  <si>
    <t>24:56:0201002:2702</t>
  </si>
  <si>
    <t>24:56:0201002:2703</t>
  </si>
  <si>
    <t>24:56:0201002:2729</t>
  </si>
  <si>
    <t>24:56:0201003:3239</t>
  </si>
  <si>
    <t>24:56:0201003:3240</t>
  </si>
  <si>
    <t>24:56:0201003:3243</t>
  </si>
  <si>
    <t>24:56:0201005:3370</t>
  </si>
  <si>
    <t>24:56:0201005:3371</t>
  </si>
  <si>
    <t>24:56:0201005:3373</t>
  </si>
  <si>
    <t>24:56:0201005:3375</t>
  </si>
  <si>
    <t>24:56:0201005:3376</t>
  </si>
  <si>
    <t>24:56:0201005:3377</t>
  </si>
  <si>
    <t>24:56:0201005:3378</t>
  </si>
  <si>
    <t>24:56:0201006:2523</t>
  </si>
  <si>
    <t>24:56:0201006:2528</t>
  </si>
  <si>
    <t>24:56:0201006:2529</t>
  </si>
  <si>
    <t>24:56:0201007:2116</t>
  </si>
  <si>
    <t>24:56:0201007:2119</t>
  </si>
  <si>
    <t>24:56:0201007:2120</t>
  </si>
  <si>
    <t>24:56:0201007:2258</t>
  </si>
  <si>
    <t>24:56:0201007:2780</t>
  </si>
  <si>
    <t>24:56:0201007:2781</t>
  </si>
  <si>
    <t>24:56:0201007:2784</t>
  </si>
  <si>
    <t>24:56:0201007:3001</t>
  </si>
  <si>
    <t>24:56:0201007:3003</t>
  </si>
  <si>
    <t>24:56:0201007:3015</t>
  </si>
  <si>
    <t>24:56:0201007:7084</t>
  </si>
  <si>
    <t>24:56:0201007:7087</t>
  </si>
  <si>
    <t>24:56:0201007:7088</t>
  </si>
  <si>
    <t>24:56:0201007:7091</t>
  </si>
  <si>
    <t>24:56:0201007:7092</t>
  </si>
  <si>
    <t>24:56:0201007:7093</t>
  </si>
  <si>
    <t>24:56:0201007:7094</t>
  </si>
  <si>
    <t>24:56:0201007:7102</t>
  </si>
  <si>
    <t>24:56:0201007:7103</t>
  </si>
  <si>
    <t>24:56:0201007:7104</t>
  </si>
  <si>
    <t>24:56:0201007:7105</t>
  </si>
  <si>
    <t>24:56:0201007:7106</t>
  </si>
  <si>
    <t>24:56:0201007:7107</t>
  </si>
  <si>
    <t>24:56:0201007:7118</t>
  </si>
  <si>
    <t>24:56:0201007:7119</t>
  </si>
  <si>
    <t>24:56:0201007:7120</t>
  </si>
  <si>
    <t>24:56:0201007:7121</t>
  </si>
  <si>
    <t>24:56:0201007:7123</t>
  </si>
  <si>
    <t>24:56:0201007:7124</t>
  </si>
  <si>
    <t>24:56:0201007:7125</t>
  </si>
  <si>
    <t>24:56:0201008:1960</t>
  </si>
  <si>
    <t>24:56:0201008:530</t>
  </si>
  <si>
    <t>24:56:0201008:5310</t>
  </si>
  <si>
    <t>24:56:0201008:5311</t>
  </si>
  <si>
    <t>24:56:0201008:5314</t>
  </si>
  <si>
    <t>24:56:0201008:5315</t>
  </si>
  <si>
    <t>24:56:0201008:5316</t>
  </si>
  <si>
    <t>24:56:0201008:5430</t>
  </si>
  <si>
    <t>24:56:0201008:5431</t>
  </si>
  <si>
    <t>24:00:0000000:71496</t>
  </si>
  <si>
    <t>24:56:0201008:1937</t>
  </si>
  <si>
    <t>24:56:0201008:1944</t>
  </si>
  <si>
    <t>24:56:0201007:7095</t>
  </si>
  <si>
    <t>24:56:0201007:7097</t>
  </si>
  <si>
    <t>24:04:0000000:10661</t>
  </si>
  <si>
    <t>24:04:0000000:10670</t>
  </si>
  <si>
    <t>24:04:0301009:1445</t>
  </si>
  <si>
    <t>24:56:0201005:3374</t>
  </si>
  <si>
    <t>24:56:0201003:3241</t>
  </si>
  <si>
    <t>24:56:0201003:3238</t>
  </si>
  <si>
    <t>24:56:0201007:7090</t>
  </si>
  <si>
    <t>24:56:0201002:2701</t>
  </si>
  <si>
    <t>24:56:0000000:10155</t>
  </si>
  <si>
    <t>Постановление Администрации № 1033 от 10.07.2024</t>
  </si>
  <si>
    <t>Постановление администрации № 1033 от 10.07.2024</t>
  </si>
  <si>
    <t>Постановление администрации № 831 от 09.07.2021, № 1033 от 10.07.2024</t>
  </si>
  <si>
    <t>24:56:0000000:10129</t>
  </si>
  <si>
    <t>24:56:0000000:10131</t>
  </si>
  <si>
    <t>24:56:0201005:1844</t>
  </si>
  <si>
    <t>24:56:0201005:3348</t>
  </si>
  <si>
    <t>24:56:0000000:124</t>
  </si>
  <si>
    <t>24:56:0201006:1263</t>
  </si>
  <si>
    <t>24:56:0201007:1884</t>
  </si>
  <si>
    <t>24:56:0201008:885</t>
  </si>
  <si>
    <t>24:56:0201008:878</t>
  </si>
  <si>
    <t>24:56:0201007:2115</t>
  </si>
  <si>
    <t>24:56:0201007:2257</t>
  </si>
  <si>
    <t>24:56:0201007:5076</t>
  </si>
  <si>
    <t>24:56:0201007:5075</t>
  </si>
  <si>
    <t>24:00:0000000:71401</t>
  </si>
  <si>
    <t>В выписке допущена ошибка - по факту КЛ</t>
  </si>
  <si>
    <t>24:56:0000000:10216 проинвентаризировали 30.07.2024 - не успело войти в Постановление</t>
  </si>
  <si>
    <t>24:56:0000000:10131 - не вошло в постановление - в выписке есть</t>
  </si>
  <si>
    <t>24:56:0201008:5716 - не попало в постановление - проинвентаризировано 18.07.2024 - в выписке есть</t>
  </si>
  <si>
    <t>24:56:0000000:10216 - не попало в постановление - в выписке есть</t>
  </si>
  <si>
    <t>24:56:0000000:10131 - не попало в постановление - в выписке есть</t>
  </si>
  <si>
    <t>24:56:0000000:10213 - не попало в постановление - в выписке есть</t>
  </si>
  <si>
    <t>Выписка из ЕГРН о хозведении</t>
  </si>
  <si>
    <t>24:04:0000000:71401 В постановление ошибка - правильно ВЛ-10+ВЛ-0,4: 0,325+1,975=2,300</t>
  </si>
  <si>
    <t xml:space="preserve">ТП-32 - ВРУ-1 Л.К.25 нежилое </t>
  </si>
  <si>
    <t>24:56:0000000:10217 Была ошибка: вместо ВРУ-3 нужно ВРУ-1</t>
  </si>
  <si>
    <t>24:56:0202001:2887 - не "дубль" - так и есть</t>
  </si>
  <si>
    <t>Какой кадастр? - Исключить</t>
  </si>
  <si>
    <t>24:56:0000000:71392</t>
  </si>
  <si>
    <t>24:56:0201007:2996</t>
  </si>
  <si>
    <t>24:56:0201007:2998</t>
  </si>
  <si>
    <t>Постановление № 268 от 04.03.2016</t>
  </si>
  <si>
    <t>Постановление № 74 от 31.01.2002</t>
  </si>
  <si>
    <t>ТП-51 до гаражных объектов</t>
  </si>
  <si>
    <t>ЕГРН от 09.08.2024</t>
  </si>
  <si>
    <t>24:00:0000000:71501</t>
  </si>
  <si>
    <t>ТП-63 до 9-го подъезда жд по ул. Лен. Комсомола, 37</t>
  </si>
  <si>
    <t xml:space="preserve">в районе жд по ул. Лен. Комсомола, 37 </t>
  </si>
  <si>
    <t>ТП-61 до жд по ул. Мира, 15</t>
  </si>
  <si>
    <t>ТП-59 до ВРУ-2 в 4-ом подъезде жд по ул. Солнечная, 41</t>
  </si>
  <si>
    <t>24:04:0305001:16623</t>
  </si>
  <si>
    <t>школа по ул. Лен. Комсомола, 41</t>
  </si>
  <si>
    <t>Постановление администрации №165 от 04.02.2025</t>
  </si>
  <si>
    <t>24:56:0201008:5724</t>
  </si>
  <si>
    <t>Постановление администрации №479 от 14.04.2025</t>
  </si>
  <si>
    <t>Постановление администрации №1587 от 07.11.2024</t>
  </si>
  <si>
    <t>24:04:0305001:16687</t>
  </si>
  <si>
    <t>24:56:0201008:5719</t>
  </si>
  <si>
    <t>ПС"Автоград" - РП-2 (линия 4)</t>
  </si>
  <si>
    <t>Постановление администрации №1605 от 08.11.2024</t>
  </si>
  <si>
    <t>24:56:0000000:10204</t>
  </si>
  <si>
    <t>ПС"Автоград" - РП-2 (линия 3)</t>
  </si>
  <si>
    <t>24:56:0000000:10205</t>
  </si>
  <si>
    <t>КЛ-10 ПС"Автоград" - РП-2 (линия 4)</t>
  </si>
  <si>
    <t>КЛ-10 ПС"Автоград" - РП-2 (линия 3)</t>
  </si>
  <si>
    <t>г. Сосновоборск, ул. 9-ой Пятилетки - ул.Лен. Комсомола</t>
  </si>
  <si>
    <t>ЕГРН</t>
  </si>
  <si>
    <t>г. Сосновоборск, ул. Юности</t>
  </si>
  <si>
    <t>КЛ-0,4 ТП-51 до гаражных объектов</t>
  </si>
  <si>
    <t>КЛ-0,4 ТП-63 до 9-го подъезда жд по ул. Лен. Комсомола, 37</t>
  </si>
  <si>
    <t xml:space="preserve">КЛ-0,4 в районе жд по ул. Лен. Комсомола, 37 </t>
  </si>
  <si>
    <t>КЛ-0,4 ТП-61 до жд по ул. Мира, 15</t>
  </si>
  <si>
    <t>КЛ-0,4 ТП-59 до ВРУ-2 в 4-ом подъезде жд по ул. Солнечная, 41</t>
  </si>
  <si>
    <t>КЛ-0,4 ДНТ "Березовая роща"</t>
  </si>
  <si>
    <t>КЛ-0,4 школа по ул. Лен. Комсомола, 41</t>
  </si>
  <si>
    <t>Березовский район, 20 км автотрассы Красноярск-Железногорск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</si>
</sst>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3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FF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2" applyBorder="0">
      <alignment horizontal="center" vertical="center" wrapText="1"/>
    </xf>
    <xf numFmtId="4" fontId="4" fillId="2" borderId="3" applyBorder="0">
      <alignment horizontal="right"/>
    </xf>
    <xf numFmtId="4" fontId="4" fillId="3" borderId="0" applyBorder="0">
      <alignment horizontal="right"/>
    </xf>
    <xf numFmtId="4" fontId="4" fillId="4" borderId="4" applyBorder="0">
      <alignment horizontal="right"/>
    </xf>
    <xf numFmtId="0" fontId="11" fillId="0" borderId="0"/>
  </cellStyleXfs>
  <cellXfs count="470">
    <xf numFmtId="0" fontId="0" fillId="0" borderId="0" xfId="0"/>
    <xf numFmtId="0" fontId="2" fillId="0" borderId="3" xfId="1" applyFont="1" applyBorder="1" applyProtection="1">
      <alignment horizontal="center" vertical="center" wrapText="1"/>
    </xf>
    <xf numFmtId="0" fontId="0" fillId="0" borderId="3" xfId="0" applyFill="1" applyBorder="1" applyProtection="1"/>
    <xf numFmtId="4" fontId="4" fillId="3" borderId="3" xfId="2" applyNumberFormat="1" applyFill="1" applyBorder="1" applyProtection="1">
      <alignment horizontal="right"/>
    </xf>
    <xf numFmtId="4" fontId="4" fillId="2" borderId="3" xfId="2" applyNumberFormat="1" applyBorder="1" applyAlignment="1" applyProtection="1">
      <alignment horizontal="right" vertical="center"/>
      <protection locked="0"/>
    </xf>
    <xf numFmtId="4" fontId="4" fillId="3" borderId="3" xfId="3" applyBorder="1" applyAlignment="1" applyProtection="1">
      <alignment horizontal="right" vertical="center"/>
    </xf>
    <xf numFmtId="0" fontId="0" fillId="0" borderId="3" xfId="0" applyBorder="1" applyProtection="1"/>
    <xf numFmtId="0" fontId="2" fillId="0" borderId="3" xfId="0" applyFont="1" applyBorder="1" applyAlignment="1" applyProtection="1">
      <alignment vertical="top"/>
    </xf>
    <xf numFmtId="4" fontId="2" fillId="3" borderId="3" xfId="0" applyNumberFormat="1" applyFont="1" applyFill="1" applyBorder="1" applyProtection="1"/>
    <xf numFmtId="4" fontId="0" fillId="2" borderId="3" xfId="0" applyNumberFormat="1" applyFill="1" applyBorder="1" applyAlignment="1" applyProtection="1">
      <alignment horizontal="right" vertical="center"/>
      <protection locked="0"/>
    </xf>
    <xf numFmtId="4" fontId="2" fillId="3" borderId="3" xfId="3" applyFont="1" applyBorder="1" applyAlignment="1" applyProtection="1">
      <alignment horizontal="right" vertical="center"/>
    </xf>
    <xf numFmtId="4" fontId="4" fillId="2" borderId="3" xfId="2" applyNumberFormat="1" applyFill="1" applyBorder="1" applyAlignment="1" applyProtection="1">
      <alignment horizontal="right" vertical="center"/>
      <protection locked="0"/>
    </xf>
    <xf numFmtId="4" fontId="2" fillId="0" borderId="3" xfId="3" applyFont="1" applyFill="1" applyBorder="1" applyAlignment="1" applyProtection="1">
      <alignment horizontal="left"/>
    </xf>
    <xf numFmtId="0" fontId="0" fillId="0" borderId="3" xfId="0" applyNumberFormat="1" applyBorder="1" applyProtection="1"/>
    <xf numFmtId="4" fontId="2" fillId="0" borderId="3" xfId="2" applyNumberFormat="1" applyFont="1" applyFill="1" applyBorder="1" applyAlignment="1" applyProtection="1">
      <alignment horizontal="left"/>
    </xf>
    <xf numFmtId="0" fontId="4" fillId="0" borderId="3" xfId="2" applyNumberFormat="1" applyFont="1" applyFill="1" applyBorder="1" applyProtection="1">
      <alignment horizontal="right"/>
      <protection locked="0"/>
    </xf>
    <xf numFmtId="4" fontId="4" fillId="3" borderId="3" xfId="2" applyNumberFormat="1" applyFill="1" applyBorder="1" applyAlignment="1" applyProtection="1">
      <alignment horizontal="right" vertical="center"/>
      <protection locked="0"/>
    </xf>
    <xf numFmtId="0" fontId="4" fillId="0" borderId="3" xfId="2" applyNumberFormat="1" applyFill="1" applyBorder="1" applyProtection="1">
      <alignment horizontal="right"/>
      <protection locked="0"/>
    </xf>
    <xf numFmtId="0" fontId="5" fillId="0" borderId="0" xfId="0" applyFo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6" borderId="12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0" xfId="0" applyFont="1"/>
    <xf numFmtId="0" fontId="13" fillId="6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14" fontId="5" fillId="6" borderId="3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/>
    <xf numFmtId="14" fontId="5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14" fontId="18" fillId="6" borderId="3" xfId="0" applyNumberFormat="1" applyFont="1" applyFill="1" applyBorder="1" applyAlignment="1">
      <alignment horizontal="center" vertical="center" wrapText="1"/>
    </xf>
    <xf numFmtId="14" fontId="18" fillId="6" borderId="24" xfId="0" applyNumberFormat="1" applyFont="1" applyFill="1" applyBorder="1" applyAlignment="1">
      <alignment horizontal="center" vertical="center" wrapText="1"/>
    </xf>
    <xf numFmtId="14" fontId="20" fillId="6" borderId="24" xfId="0" applyNumberFormat="1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8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horizontal="left" vertical="center" wrapText="1"/>
    </xf>
    <xf numFmtId="1" fontId="14" fillId="0" borderId="0" xfId="0" applyNumberFormat="1" applyFont="1" applyBorder="1" applyAlignment="1">
      <alignment horizontal="left" vertical="center"/>
    </xf>
    <xf numFmtId="1" fontId="14" fillId="6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left" vertical="center"/>
    </xf>
    <xf numFmtId="0" fontId="14" fillId="10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/>
    </xf>
    <xf numFmtId="0" fontId="14" fillId="10" borderId="33" xfId="0" applyFont="1" applyFill="1" applyBorder="1" applyAlignment="1">
      <alignment horizontal="left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 wrapText="1"/>
    </xf>
    <xf numFmtId="3" fontId="14" fillId="10" borderId="18" xfId="0" applyNumberFormat="1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8" fillId="10" borderId="1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9" borderId="0" xfId="0" applyFont="1" applyFill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9" fillId="10" borderId="20" xfId="0" applyFont="1" applyFill="1" applyBorder="1" applyAlignment="1">
      <alignment vertical="center"/>
    </xf>
    <xf numFmtId="0" fontId="29" fillId="10" borderId="0" xfId="0" applyFont="1" applyFill="1" applyAlignment="1">
      <alignment vertical="center"/>
    </xf>
    <xf numFmtId="0" fontId="29" fillId="10" borderId="18" xfId="0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vertical="center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6" fillId="0" borderId="46" xfId="0" applyFont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1" fontId="16" fillId="11" borderId="3" xfId="0" applyNumberFormat="1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1" fontId="16" fillId="11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/>
    </xf>
    <xf numFmtId="0" fontId="19" fillId="10" borderId="17" xfId="0" applyFont="1" applyFill="1" applyBorder="1" applyAlignment="1">
      <alignment horizontal="left" vertical="center"/>
    </xf>
    <xf numFmtId="0" fontId="19" fillId="10" borderId="18" xfId="0" applyFont="1" applyFill="1" applyBorder="1" applyAlignment="1">
      <alignment horizontal="left" vertical="center" wrapText="1"/>
    </xf>
    <xf numFmtId="0" fontId="19" fillId="10" borderId="20" xfId="0" applyFont="1" applyFill="1" applyBorder="1" applyAlignment="1">
      <alignment horizontal="left" vertical="center" wrapText="1"/>
    </xf>
    <xf numFmtId="0" fontId="19" fillId="9" borderId="17" xfId="0" applyFont="1" applyFill="1" applyBorder="1" applyAlignment="1">
      <alignment horizontal="left" vertical="center"/>
    </xf>
    <xf numFmtId="0" fontId="19" fillId="9" borderId="18" xfId="0" applyFont="1" applyFill="1" applyBorder="1" applyAlignment="1">
      <alignment horizontal="left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164" fontId="19" fillId="9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65" fontId="19" fillId="10" borderId="18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165" fontId="29" fillId="10" borderId="18" xfId="0" applyNumberFormat="1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left" vertical="center"/>
    </xf>
    <xf numFmtId="0" fontId="14" fillId="10" borderId="17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/>
    </xf>
    <xf numFmtId="0" fontId="27" fillId="10" borderId="20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vertical="center"/>
    </xf>
    <xf numFmtId="4" fontId="8" fillId="2" borderId="3" xfId="2" applyNumberFormat="1" applyFont="1" applyBorder="1" applyAlignment="1" applyProtection="1">
      <alignment horizontal="center" vertical="center"/>
      <protection locked="0"/>
    </xf>
    <xf numFmtId="4" fontId="7" fillId="3" borderId="3" xfId="3" applyFont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  <protection locked="0"/>
    </xf>
    <xf numFmtId="4" fontId="8" fillId="3" borderId="3" xfId="3" applyFont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3" xfId="4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/>
    </xf>
    <xf numFmtId="4" fontId="8" fillId="3" borderId="3" xfId="2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" fontId="5" fillId="0" borderId="3" xfId="0" quotePrefix="1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" fontId="7" fillId="0" borderId="3" xfId="3" applyFont="1" applyFill="1" applyBorder="1" applyAlignment="1" applyProtection="1">
      <alignment horizontal="center" vertical="center"/>
    </xf>
    <xf numFmtId="4" fontId="7" fillId="0" borderId="5" xfId="3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11" borderId="3" xfId="0" applyFont="1" applyFill="1" applyBorder="1" applyAlignment="1">
      <alignment horizontal="center" vertical="center" wrapText="1"/>
    </xf>
    <xf numFmtId="165" fontId="17" fillId="11" borderId="3" xfId="0" applyNumberFormat="1" applyFont="1" applyFill="1" applyBorder="1" applyAlignment="1">
      <alignment horizontal="center" vertical="center" wrapText="1"/>
    </xf>
    <xf numFmtId="165" fontId="17" fillId="11" borderId="10" xfId="0" applyNumberFormat="1" applyFont="1" applyFill="1" applyBorder="1" applyAlignment="1">
      <alignment horizontal="center" vertical="center" wrapText="1"/>
    </xf>
    <xf numFmtId="165" fontId="17" fillId="11" borderId="3" xfId="0" applyNumberFormat="1" applyFont="1" applyFill="1" applyBorder="1" applyAlignment="1">
      <alignment horizontal="center" vertical="center"/>
    </xf>
    <xf numFmtId="164" fontId="18" fillId="11" borderId="3" xfId="0" applyNumberFormat="1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24" xfId="0" applyFont="1" applyFill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17" fillId="12" borderId="3" xfId="0" applyNumberFormat="1" applyFont="1" applyFill="1" applyBorder="1" applyAlignment="1">
      <alignment horizontal="center" vertical="center"/>
    </xf>
    <xf numFmtId="164" fontId="19" fillId="10" borderId="18" xfId="0" applyNumberFormat="1" applyFont="1" applyFill="1" applyBorder="1" applyAlignment="1">
      <alignment horizontal="center" vertical="center" wrapText="1"/>
    </xf>
    <xf numFmtId="165" fontId="18" fillId="11" borderId="3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Alignment="1">
      <alignment vertical="center"/>
    </xf>
    <xf numFmtId="165" fontId="18" fillId="11" borderId="3" xfId="0" applyNumberFormat="1" applyFont="1" applyFill="1" applyBorder="1" applyAlignment="1">
      <alignment horizontal="center" vertical="center"/>
    </xf>
    <xf numFmtId="165" fontId="18" fillId="8" borderId="3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165" fontId="17" fillId="12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9" fillId="10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6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164" fontId="18" fillId="11" borderId="14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5" fontId="18" fillId="12" borderId="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164" fontId="18" fillId="12" borderId="3" xfId="0" applyNumberFormat="1" applyFont="1" applyFill="1" applyBorder="1" applyAlignment="1">
      <alignment horizontal="center" vertical="center" wrapText="1"/>
    </xf>
    <xf numFmtId="164" fontId="18" fillId="11" borderId="6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165" fontId="17" fillId="8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6" fillId="0" borderId="0" xfId="0" applyFont="1" applyAlignment="1"/>
    <xf numFmtId="0" fontId="23" fillId="0" borderId="0" xfId="0" applyFont="1" applyAlignment="1"/>
    <xf numFmtId="0" fontId="22" fillId="6" borderId="5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46" fontId="18" fillId="6" borderId="3" xfId="0" applyNumberFormat="1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6" fontId="5" fillId="0" borderId="3" xfId="0" applyNumberFormat="1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6" fontId="21" fillId="0" borderId="0" xfId="0" applyNumberFormat="1" applyFont="1" applyAlignment="1">
      <alignment horizontal="left" vertical="center"/>
    </xf>
    <xf numFmtId="46" fontId="1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36" fillId="0" borderId="3" xfId="0" applyNumberFormat="1" applyFont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165" fontId="17" fillId="8" borderId="24" xfId="0" applyNumberFormat="1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49" fontId="17" fillId="8" borderId="3" xfId="0" applyNumberFormat="1" applyFont="1" applyFill="1" applyBorder="1" applyAlignment="1">
      <alignment horizontal="center" vertical="center" wrapText="1"/>
    </xf>
    <xf numFmtId="165" fontId="17" fillId="8" borderId="3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left" vertical="center"/>
    </xf>
    <xf numFmtId="0" fontId="18" fillId="8" borderId="2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left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14" fontId="18" fillId="8" borderId="24" xfId="0" applyNumberFormat="1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 vertical="center" wrapText="1"/>
    </xf>
    <xf numFmtId="14" fontId="5" fillId="8" borderId="3" xfId="0" applyNumberFormat="1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 wrapText="1"/>
    </xf>
    <xf numFmtId="0" fontId="14" fillId="9" borderId="4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/>
    </xf>
    <xf numFmtId="0" fontId="14" fillId="9" borderId="44" xfId="0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19" fillId="9" borderId="29" xfId="0" applyFont="1" applyFill="1" applyBorder="1" applyAlignment="1">
      <alignment horizontal="center" vertical="center"/>
    </xf>
    <xf numFmtId="0" fontId="19" fillId="9" borderId="30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/>
    </xf>
    <xf numFmtId="165" fontId="17" fillId="11" borderId="5" xfId="0" applyNumberFormat="1" applyFont="1" applyFill="1" applyBorder="1" applyAlignment="1">
      <alignment horizontal="center" vertical="center"/>
    </xf>
    <xf numFmtId="165" fontId="17" fillId="11" borderId="1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9" fillId="9" borderId="26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17" fillId="11" borderId="24" xfId="0" applyNumberFormat="1" applyFont="1" applyFill="1" applyBorder="1" applyAlignment="1">
      <alignment horizontal="center" vertical="center" wrapText="1"/>
    </xf>
    <xf numFmtId="165" fontId="17" fillId="11" borderId="5" xfId="0" applyNumberFormat="1" applyFont="1" applyFill="1" applyBorder="1" applyAlignment="1">
      <alignment horizontal="center" vertical="center" wrapText="1"/>
    </xf>
    <xf numFmtId="0" fontId="12" fillId="0" borderId="6" xfId="5" applyFont="1" applyFill="1" applyBorder="1" applyAlignment="1" applyProtection="1">
      <alignment horizontal="center" vertical="center" wrapText="1"/>
    </xf>
    <xf numFmtId="0" fontId="12" fillId="0" borderId="3" xfId="5" applyFont="1" applyFill="1" applyBorder="1" applyAlignment="1" applyProtection="1">
      <alignment horizontal="center" vertical="center" wrapText="1"/>
    </xf>
    <xf numFmtId="0" fontId="12" fillId="0" borderId="7" xfId="5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4" xfId="5" applyFont="1" applyFill="1" applyBorder="1" applyAlignment="1" applyProtection="1">
      <alignment horizontal="center" vertical="center" wrapText="1"/>
    </xf>
    <xf numFmtId="0" fontId="12" fillId="0" borderId="9" xfId="5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</xf>
    <xf numFmtId="0" fontId="0" fillId="0" borderId="3" xfId="0" applyFill="1" applyBorder="1" applyProtection="1"/>
    <xf numFmtId="0" fontId="0" fillId="0" borderId="3" xfId="0" applyBorder="1" applyProtection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left" vertical="top"/>
    </xf>
    <xf numFmtId="0" fontId="17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left" vertical="center" wrapText="1"/>
    </xf>
  </cellXfs>
  <cellStyles count="6">
    <cellStyle name="ЗаголовокСтолбца" xfId="1"/>
    <cellStyle name="Значение" xfId="2"/>
    <cellStyle name="Обычный" xfId="0" builtinId="0"/>
    <cellStyle name="Обычный 2_НВВ - сети долгосрочный (15.07) - передано на оформление 2" xfId="5"/>
    <cellStyle name="Формула" xfId="3"/>
    <cellStyle name="ФормулаВБ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rodionov\Desktop\&#1052;&#1058;&#1055;%202025\&#1050;&#1088;&#1080;&#1090;&#1077;&#1088;&#1080;&#1080;%20&#1058;&#1057;&#1054;%20&#1082;%2015.08.2024\&#1056;&#1072;&#1089;&#1095;&#1105;&#1090;%20&#1087;&#1088;&#1086;&#1090;&#1103;&#1078;.%20&#1080;%20&#1091;&#1077;%20&#1082;%2015.08.2024\&#1060;&#1086;&#1088;&#1084;&#1072;_&#1056;&#1072;&#1089;&#1095;&#1077;&#1090;%20&#1091;&#1089;&#1083;&#1086;&#1074;&#1085;&#1099;&#1093;%20&#1077;&#1076;&#1080;&#1085;&#1080;&#1094;%20&#1058;&#1057;&#1054;(&#1087;&#1088;&#1080;&#1083;%201)&#1089;%20&#1088;&#1077;&#1079;&#1077;&#1088;&#1074;&#1086;&#1084;%20&#1080;%20&#1088;&#1077;&#1077;&#1089;&#1090;&#1088;&#1086;&#1084;%20&#1085;&#1072;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танции"/>
      <sheetName val="Воздушные"/>
      <sheetName val="Кабельные"/>
      <sheetName val="Реестр договоров аренды"/>
      <sheetName val="2.2."/>
      <sheetName val="2.1."/>
    </sheetNames>
    <sheetDataSet>
      <sheetData sheetId="0"/>
      <sheetData sheetId="1"/>
      <sheetData sheetId="2"/>
      <sheetData sheetId="3"/>
      <sheetData sheetId="4"/>
      <sheetData sheetId="5"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49"/>
  <sheetViews>
    <sheetView view="pageBreakPreview" topLeftCell="D1" zoomScale="60" zoomScaleNormal="60" workbookViewId="0">
      <selection activeCell="C139" sqref="C139:AB139"/>
    </sheetView>
  </sheetViews>
  <sheetFormatPr defaultRowHeight="15.75" x14ac:dyDescent="0.25"/>
  <cols>
    <col min="1" max="1" width="9.140625" style="80"/>
    <col min="2" max="2" width="4.85546875" style="80" customWidth="1"/>
    <col min="3" max="3" width="26" style="80" customWidth="1"/>
    <col min="4" max="4" width="11.42578125" style="80" customWidth="1"/>
    <col min="5" max="5" width="10.140625" style="80" customWidth="1"/>
    <col min="6" max="6" width="8.28515625" style="80" customWidth="1"/>
    <col min="7" max="7" width="10" style="80" customWidth="1"/>
    <col min="8" max="8" width="11.5703125" style="80" customWidth="1"/>
    <col min="9" max="9" width="11.7109375" style="80" customWidth="1"/>
    <col min="10" max="10" width="10.85546875" style="80" customWidth="1"/>
    <col min="11" max="11" width="11.7109375" style="80" customWidth="1"/>
    <col min="12" max="12" width="14.140625" style="80" customWidth="1"/>
    <col min="13" max="13" width="11.5703125" style="80" customWidth="1"/>
    <col min="14" max="14" width="11.7109375" style="80" bestFit="1" customWidth="1"/>
    <col min="15" max="15" width="10.42578125" style="81" customWidth="1"/>
    <col min="16" max="16" width="10.42578125" style="80" customWidth="1"/>
    <col min="17" max="17" width="18.140625" style="80" customWidth="1"/>
    <col min="18" max="18" width="11.5703125" style="80" customWidth="1"/>
    <col min="19" max="20" width="10.28515625" style="80" customWidth="1"/>
    <col min="21" max="21" width="11.7109375" style="80" customWidth="1"/>
    <col min="22" max="22" width="11.5703125" style="80" customWidth="1"/>
    <col min="23" max="24" width="10.5703125" style="80" customWidth="1"/>
    <col min="25" max="25" width="11.7109375" style="80" customWidth="1"/>
    <col min="26" max="26" width="11.7109375" style="80" bestFit="1" customWidth="1"/>
    <col min="27" max="27" width="10.140625" style="81" customWidth="1"/>
    <col min="28" max="28" width="10.140625" style="80" customWidth="1"/>
    <col min="29" max="29" width="47.7109375" style="80" customWidth="1"/>
    <col min="30" max="30" width="17.7109375" style="80" customWidth="1"/>
    <col min="31" max="31" width="36.5703125" style="109" customWidth="1"/>
    <col min="32" max="257" width="9.140625" style="80"/>
    <col min="258" max="258" width="4.85546875" style="80" customWidth="1"/>
    <col min="259" max="259" width="17.5703125" style="80" customWidth="1"/>
    <col min="260" max="260" width="11.42578125" style="80" customWidth="1"/>
    <col min="261" max="261" width="10.140625" style="80" customWidth="1"/>
    <col min="262" max="262" width="8.28515625" style="80" customWidth="1"/>
    <col min="263" max="263" width="10" style="80" customWidth="1"/>
    <col min="264" max="264" width="11.5703125" style="80" customWidth="1"/>
    <col min="265" max="265" width="11.7109375" style="80" customWidth="1"/>
    <col min="266" max="266" width="10.85546875" style="80" customWidth="1"/>
    <col min="267" max="267" width="11.7109375" style="80" customWidth="1"/>
    <col min="268" max="268" width="10.140625" style="80" customWidth="1"/>
    <col min="269" max="269" width="11.5703125" style="80" customWidth="1"/>
    <col min="270" max="270" width="11.7109375" style="80" bestFit="1" customWidth="1"/>
    <col min="271" max="272" width="10.42578125" style="80" customWidth="1"/>
    <col min="273" max="273" width="11.7109375" style="80" customWidth="1"/>
    <col min="274" max="274" width="11.5703125" style="80" customWidth="1"/>
    <col min="275" max="276" width="10.28515625" style="80" customWidth="1"/>
    <col min="277" max="277" width="11.7109375" style="80" customWidth="1"/>
    <col min="278" max="278" width="11.5703125" style="80" customWidth="1"/>
    <col min="279" max="280" width="10.5703125" style="80" customWidth="1"/>
    <col min="281" max="281" width="11.7109375" style="80" customWidth="1"/>
    <col min="282" max="282" width="11.7109375" style="80" bestFit="1" customWidth="1"/>
    <col min="283" max="284" width="10.140625" style="80" customWidth="1"/>
    <col min="285" max="285" width="21.5703125" style="80" customWidth="1"/>
    <col min="286" max="286" width="17.7109375" style="80" customWidth="1"/>
    <col min="287" max="513" width="9.140625" style="80"/>
    <col min="514" max="514" width="4.85546875" style="80" customWidth="1"/>
    <col min="515" max="515" width="17.5703125" style="80" customWidth="1"/>
    <col min="516" max="516" width="11.42578125" style="80" customWidth="1"/>
    <col min="517" max="517" width="10.140625" style="80" customWidth="1"/>
    <col min="518" max="518" width="8.28515625" style="80" customWidth="1"/>
    <col min="519" max="519" width="10" style="80" customWidth="1"/>
    <col min="520" max="520" width="11.5703125" style="80" customWidth="1"/>
    <col min="521" max="521" width="11.7109375" style="80" customWidth="1"/>
    <col min="522" max="522" width="10.85546875" style="80" customWidth="1"/>
    <col min="523" max="523" width="11.7109375" style="80" customWidth="1"/>
    <col min="524" max="524" width="10.140625" style="80" customWidth="1"/>
    <col min="525" max="525" width="11.5703125" style="80" customWidth="1"/>
    <col min="526" max="526" width="11.7109375" style="80" bestFit="1" customWidth="1"/>
    <col min="527" max="528" width="10.42578125" style="80" customWidth="1"/>
    <col min="529" max="529" width="11.7109375" style="80" customWidth="1"/>
    <col min="530" max="530" width="11.5703125" style="80" customWidth="1"/>
    <col min="531" max="532" width="10.28515625" style="80" customWidth="1"/>
    <col min="533" max="533" width="11.7109375" style="80" customWidth="1"/>
    <col min="534" max="534" width="11.5703125" style="80" customWidth="1"/>
    <col min="535" max="536" width="10.5703125" style="80" customWidth="1"/>
    <col min="537" max="537" width="11.7109375" style="80" customWidth="1"/>
    <col min="538" max="538" width="11.7109375" style="80" bestFit="1" customWidth="1"/>
    <col min="539" max="540" width="10.140625" style="80" customWidth="1"/>
    <col min="541" max="541" width="21.5703125" style="80" customWidth="1"/>
    <col min="542" max="542" width="17.7109375" style="80" customWidth="1"/>
    <col min="543" max="769" width="9.140625" style="80"/>
    <col min="770" max="770" width="4.85546875" style="80" customWidth="1"/>
    <col min="771" max="771" width="17.5703125" style="80" customWidth="1"/>
    <col min="772" max="772" width="11.42578125" style="80" customWidth="1"/>
    <col min="773" max="773" width="10.140625" style="80" customWidth="1"/>
    <col min="774" max="774" width="8.28515625" style="80" customWidth="1"/>
    <col min="775" max="775" width="10" style="80" customWidth="1"/>
    <col min="776" max="776" width="11.5703125" style="80" customWidth="1"/>
    <col min="777" max="777" width="11.7109375" style="80" customWidth="1"/>
    <col min="778" max="778" width="10.85546875" style="80" customWidth="1"/>
    <col min="779" max="779" width="11.7109375" style="80" customWidth="1"/>
    <col min="780" max="780" width="10.140625" style="80" customWidth="1"/>
    <col min="781" max="781" width="11.5703125" style="80" customWidth="1"/>
    <col min="782" max="782" width="11.7109375" style="80" bestFit="1" customWidth="1"/>
    <col min="783" max="784" width="10.42578125" style="80" customWidth="1"/>
    <col min="785" max="785" width="11.7109375" style="80" customWidth="1"/>
    <col min="786" max="786" width="11.5703125" style="80" customWidth="1"/>
    <col min="787" max="788" width="10.28515625" style="80" customWidth="1"/>
    <col min="789" max="789" width="11.7109375" style="80" customWidth="1"/>
    <col min="790" max="790" width="11.5703125" style="80" customWidth="1"/>
    <col min="791" max="792" width="10.5703125" style="80" customWidth="1"/>
    <col min="793" max="793" width="11.7109375" style="80" customWidth="1"/>
    <col min="794" max="794" width="11.7109375" style="80" bestFit="1" customWidth="1"/>
    <col min="795" max="796" width="10.140625" style="80" customWidth="1"/>
    <col min="797" max="797" width="21.5703125" style="80" customWidth="1"/>
    <col min="798" max="798" width="17.7109375" style="80" customWidth="1"/>
    <col min="799" max="1025" width="9.140625" style="80"/>
    <col min="1026" max="1026" width="4.85546875" style="80" customWidth="1"/>
    <col min="1027" max="1027" width="17.5703125" style="80" customWidth="1"/>
    <col min="1028" max="1028" width="11.42578125" style="80" customWidth="1"/>
    <col min="1029" max="1029" width="10.140625" style="80" customWidth="1"/>
    <col min="1030" max="1030" width="8.28515625" style="80" customWidth="1"/>
    <col min="1031" max="1031" width="10" style="80" customWidth="1"/>
    <col min="1032" max="1032" width="11.5703125" style="80" customWidth="1"/>
    <col min="1033" max="1033" width="11.7109375" style="80" customWidth="1"/>
    <col min="1034" max="1034" width="10.85546875" style="80" customWidth="1"/>
    <col min="1035" max="1035" width="11.7109375" style="80" customWidth="1"/>
    <col min="1036" max="1036" width="10.140625" style="80" customWidth="1"/>
    <col min="1037" max="1037" width="11.5703125" style="80" customWidth="1"/>
    <col min="1038" max="1038" width="11.7109375" style="80" bestFit="1" customWidth="1"/>
    <col min="1039" max="1040" width="10.42578125" style="80" customWidth="1"/>
    <col min="1041" max="1041" width="11.7109375" style="80" customWidth="1"/>
    <col min="1042" max="1042" width="11.5703125" style="80" customWidth="1"/>
    <col min="1043" max="1044" width="10.28515625" style="80" customWidth="1"/>
    <col min="1045" max="1045" width="11.7109375" style="80" customWidth="1"/>
    <col min="1046" max="1046" width="11.5703125" style="80" customWidth="1"/>
    <col min="1047" max="1048" width="10.5703125" style="80" customWidth="1"/>
    <col min="1049" max="1049" width="11.7109375" style="80" customWidth="1"/>
    <col min="1050" max="1050" width="11.7109375" style="80" bestFit="1" customWidth="1"/>
    <col min="1051" max="1052" width="10.140625" style="80" customWidth="1"/>
    <col min="1053" max="1053" width="21.5703125" style="80" customWidth="1"/>
    <col min="1054" max="1054" width="17.7109375" style="80" customWidth="1"/>
    <col min="1055" max="1281" width="9.140625" style="80"/>
    <col min="1282" max="1282" width="4.85546875" style="80" customWidth="1"/>
    <col min="1283" max="1283" width="17.5703125" style="80" customWidth="1"/>
    <col min="1284" max="1284" width="11.42578125" style="80" customWidth="1"/>
    <col min="1285" max="1285" width="10.140625" style="80" customWidth="1"/>
    <col min="1286" max="1286" width="8.28515625" style="80" customWidth="1"/>
    <col min="1287" max="1287" width="10" style="80" customWidth="1"/>
    <col min="1288" max="1288" width="11.5703125" style="80" customWidth="1"/>
    <col min="1289" max="1289" width="11.7109375" style="80" customWidth="1"/>
    <col min="1290" max="1290" width="10.85546875" style="80" customWidth="1"/>
    <col min="1291" max="1291" width="11.7109375" style="80" customWidth="1"/>
    <col min="1292" max="1292" width="10.140625" style="80" customWidth="1"/>
    <col min="1293" max="1293" width="11.5703125" style="80" customWidth="1"/>
    <col min="1294" max="1294" width="11.7109375" style="80" bestFit="1" customWidth="1"/>
    <col min="1295" max="1296" width="10.42578125" style="80" customWidth="1"/>
    <col min="1297" max="1297" width="11.7109375" style="80" customWidth="1"/>
    <col min="1298" max="1298" width="11.5703125" style="80" customWidth="1"/>
    <col min="1299" max="1300" width="10.28515625" style="80" customWidth="1"/>
    <col min="1301" max="1301" width="11.7109375" style="80" customWidth="1"/>
    <col min="1302" max="1302" width="11.5703125" style="80" customWidth="1"/>
    <col min="1303" max="1304" width="10.5703125" style="80" customWidth="1"/>
    <col min="1305" max="1305" width="11.7109375" style="80" customWidth="1"/>
    <col min="1306" max="1306" width="11.7109375" style="80" bestFit="1" customWidth="1"/>
    <col min="1307" max="1308" width="10.140625" style="80" customWidth="1"/>
    <col min="1309" max="1309" width="21.5703125" style="80" customWidth="1"/>
    <col min="1310" max="1310" width="17.7109375" style="80" customWidth="1"/>
    <col min="1311" max="1537" width="9.140625" style="80"/>
    <col min="1538" max="1538" width="4.85546875" style="80" customWidth="1"/>
    <col min="1539" max="1539" width="17.5703125" style="80" customWidth="1"/>
    <col min="1540" max="1540" width="11.42578125" style="80" customWidth="1"/>
    <col min="1541" max="1541" width="10.140625" style="80" customWidth="1"/>
    <col min="1542" max="1542" width="8.28515625" style="80" customWidth="1"/>
    <col min="1543" max="1543" width="10" style="80" customWidth="1"/>
    <col min="1544" max="1544" width="11.5703125" style="80" customWidth="1"/>
    <col min="1545" max="1545" width="11.7109375" style="80" customWidth="1"/>
    <col min="1546" max="1546" width="10.85546875" style="80" customWidth="1"/>
    <col min="1547" max="1547" width="11.7109375" style="80" customWidth="1"/>
    <col min="1548" max="1548" width="10.140625" style="80" customWidth="1"/>
    <col min="1549" max="1549" width="11.5703125" style="80" customWidth="1"/>
    <col min="1550" max="1550" width="11.7109375" style="80" bestFit="1" customWidth="1"/>
    <col min="1551" max="1552" width="10.42578125" style="80" customWidth="1"/>
    <col min="1553" max="1553" width="11.7109375" style="80" customWidth="1"/>
    <col min="1554" max="1554" width="11.5703125" style="80" customWidth="1"/>
    <col min="1555" max="1556" width="10.28515625" style="80" customWidth="1"/>
    <col min="1557" max="1557" width="11.7109375" style="80" customWidth="1"/>
    <col min="1558" max="1558" width="11.5703125" style="80" customWidth="1"/>
    <col min="1559" max="1560" width="10.5703125" style="80" customWidth="1"/>
    <col min="1561" max="1561" width="11.7109375" style="80" customWidth="1"/>
    <col min="1562" max="1562" width="11.7109375" style="80" bestFit="1" customWidth="1"/>
    <col min="1563" max="1564" width="10.140625" style="80" customWidth="1"/>
    <col min="1565" max="1565" width="21.5703125" style="80" customWidth="1"/>
    <col min="1566" max="1566" width="17.7109375" style="80" customWidth="1"/>
    <col min="1567" max="1793" width="9.140625" style="80"/>
    <col min="1794" max="1794" width="4.85546875" style="80" customWidth="1"/>
    <col min="1795" max="1795" width="17.5703125" style="80" customWidth="1"/>
    <col min="1796" max="1796" width="11.42578125" style="80" customWidth="1"/>
    <col min="1797" max="1797" width="10.140625" style="80" customWidth="1"/>
    <col min="1798" max="1798" width="8.28515625" style="80" customWidth="1"/>
    <col min="1799" max="1799" width="10" style="80" customWidth="1"/>
    <col min="1800" max="1800" width="11.5703125" style="80" customWidth="1"/>
    <col min="1801" max="1801" width="11.7109375" style="80" customWidth="1"/>
    <col min="1802" max="1802" width="10.85546875" style="80" customWidth="1"/>
    <col min="1803" max="1803" width="11.7109375" style="80" customWidth="1"/>
    <col min="1804" max="1804" width="10.140625" style="80" customWidth="1"/>
    <col min="1805" max="1805" width="11.5703125" style="80" customWidth="1"/>
    <col min="1806" max="1806" width="11.7109375" style="80" bestFit="1" customWidth="1"/>
    <col min="1807" max="1808" width="10.42578125" style="80" customWidth="1"/>
    <col min="1809" max="1809" width="11.7109375" style="80" customWidth="1"/>
    <col min="1810" max="1810" width="11.5703125" style="80" customWidth="1"/>
    <col min="1811" max="1812" width="10.28515625" style="80" customWidth="1"/>
    <col min="1813" max="1813" width="11.7109375" style="80" customWidth="1"/>
    <col min="1814" max="1814" width="11.5703125" style="80" customWidth="1"/>
    <col min="1815" max="1816" width="10.5703125" style="80" customWidth="1"/>
    <col min="1817" max="1817" width="11.7109375" style="80" customWidth="1"/>
    <col min="1818" max="1818" width="11.7109375" style="80" bestFit="1" customWidth="1"/>
    <col min="1819" max="1820" width="10.140625" style="80" customWidth="1"/>
    <col min="1821" max="1821" width="21.5703125" style="80" customWidth="1"/>
    <col min="1822" max="1822" width="17.7109375" style="80" customWidth="1"/>
    <col min="1823" max="2049" width="9.140625" style="80"/>
    <col min="2050" max="2050" width="4.85546875" style="80" customWidth="1"/>
    <col min="2051" max="2051" width="17.5703125" style="80" customWidth="1"/>
    <col min="2052" max="2052" width="11.42578125" style="80" customWidth="1"/>
    <col min="2053" max="2053" width="10.140625" style="80" customWidth="1"/>
    <col min="2054" max="2054" width="8.28515625" style="80" customWidth="1"/>
    <col min="2055" max="2055" width="10" style="80" customWidth="1"/>
    <col min="2056" max="2056" width="11.5703125" style="80" customWidth="1"/>
    <col min="2057" max="2057" width="11.7109375" style="80" customWidth="1"/>
    <col min="2058" max="2058" width="10.85546875" style="80" customWidth="1"/>
    <col min="2059" max="2059" width="11.7109375" style="80" customWidth="1"/>
    <col min="2060" max="2060" width="10.140625" style="80" customWidth="1"/>
    <col min="2061" max="2061" width="11.5703125" style="80" customWidth="1"/>
    <col min="2062" max="2062" width="11.7109375" style="80" bestFit="1" customWidth="1"/>
    <col min="2063" max="2064" width="10.42578125" style="80" customWidth="1"/>
    <col min="2065" max="2065" width="11.7109375" style="80" customWidth="1"/>
    <col min="2066" max="2066" width="11.5703125" style="80" customWidth="1"/>
    <col min="2067" max="2068" width="10.28515625" style="80" customWidth="1"/>
    <col min="2069" max="2069" width="11.7109375" style="80" customWidth="1"/>
    <col min="2070" max="2070" width="11.5703125" style="80" customWidth="1"/>
    <col min="2071" max="2072" width="10.5703125" style="80" customWidth="1"/>
    <col min="2073" max="2073" width="11.7109375" style="80" customWidth="1"/>
    <col min="2074" max="2074" width="11.7109375" style="80" bestFit="1" customWidth="1"/>
    <col min="2075" max="2076" width="10.140625" style="80" customWidth="1"/>
    <col min="2077" max="2077" width="21.5703125" style="80" customWidth="1"/>
    <col min="2078" max="2078" width="17.7109375" style="80" customWidth="1"/>
    <col min="2079" max="2305" width="9.140625" style="80"/>
    <col min="2306" max="2306" width="4.85546875" style="80" customWidth="1"/>
    <col min="2307" max="2307" width="17.5703125" style="80" customWidth="1"/>
    <col min="2308" max="2308" width="11.42578125" style="80" customWidth="1"/>
    <col min="2309" max="2309" width="10.140625" style="80" customWidth="1"/>
    <col min="2310" max="2310" width="8.28515625" style="80" customWidth="1"/>
    <col min="2311" max="2311" width="10" style="80" customWidth="1"/>
    <col min="2312" max="2312" width="11.5703125" style="80" customWidth="1"/>
    <col min="2313" max="2313" width="11.7109375" style="80" customWidth="1"/>
    <col min="2314" max="2314" width="10.85546875" style="80" customWidth="1"/>
    <col min="2315" max="2315" width="11.7109375" style="80" customWidth="1"/>
    <col min="2316" max="2316" width="10.140625" style="80" customWidth="1"/>
    <col min="2317" max="2317" width="11.5703125" style="80" customWidth="1"/>
    <col min="2318" max="2318" width="11.7109375" style="80" bestFit="1" customWidth="1"/>
    <col min="2319" max="2320" width="10.42578125" style="80" customWidth="1"/>
    <col min="2321" max="2321" width="11.7109375" style="80" customWidth="1"/>
    <col min="2322" max="2322" width="11.5703125" style="80" customWidth="1"/>
    <col min="2323" max="2324" width="10.28515625" style="80" customWidth="1"/>
    <col min="2325" max="2325" width="11.7109375" style="80" customWidth="1"/>
    <col min="2326" max="2326" width="11.5703125" style="80" customWidth="1"/>
    <col min="2327" max="2328" width="10.5703125" style="80" customWidth="1"/>
    <col min="2329" max="2329" width="11.7109375" style="80" customWidth="1"/>
    <col min="2330" max="2330" width="11.7109375" style="80" bestFit="1" customWidth="1"/>
    <col min="2331" max="2332" width="10.140625" style="80" customWidth="1"/>
    <col min="2333" max="2333" width="21.5703125" style="80" customWidth="1"/>
    <col min="2334" max="2334" width="17.7109375" style="80" customWidth="1"/>
    <col min="2335" max="2561" width="9.140625" style="80"/>
    <col min="2562" max="2562" width="4.85546875" style="80" customWidth="1"/>
    <col min="2563" max="2563" width="17.5703125" style="80" customWidth="1"/>
    <col min="2564" max="2564" width="11.42578125" style="80" customWidth="1"/>
    <col min="2565" max="2565" width="10.140625" style="80" customWidth="1"/>
    <col min="2566" max="2566" width="8.28515625" style="80" customWidth="1"/>
    <col min="2567" max="2567" width="10" style="80" customWidth="1"/>
    <col min="2568" max="2568" width="11.5703125" style="80" customWidth="1"/>
    <col min="2569" max="2569" width="11.7109375" style="80" customWidth="1"/>
    <col min="2570" max="2570" width="10.85546875" style="80" customWidth="1"/>
    <col min="2571" max="2571" width="11.7109375" style="80" customWidth="1"/>
    <col min="2572" max="2572" width="10.140625" style="80" customWidth="1"/>
    <col min="2573" max="2573" width="11.5703125" style="80" customWidth="1"/>
    <col min="2574" max="2574" width="11.7109375" style="80" bestFit="1" customWidth="1"/>
    <col min="2575" max="2576" width="10.42578125" style="80" customWidth="1"/>
    <col min="2577" max="2577" width="11.7109375" style="80" customWidth="1"/>
    <col min="2578" max="2578" width="11.5703125" style="80" customWidth="1"/>
    <col min="2579" max="2580" width="10.28515625" style="80" customWidth="1"/>
    <col min="2581" max="2581" width="11.7109375" style="80" customWidth="1"/>
    <col min="2582" max="2582" width="11.5703125" style="80" customWidth="1"/>
    <col min="2583" max="2584" width="10.5703125" style="80" customWidth="1"/>
    <col min="2585" max="2585" width="11.7109375" style="80" customWidth="1"/>
    <col min="2586" max="2586" width="11.7109375" style="80" bestFit="1" customWidth="1"/>
    <col min="2587" max="2588" width="10.140625" style="80" customWidth="1"/>
    <col min="2589" max="2589" width="21.5703125" style="80" customWidth="1"/>
    <col min="2590" max="2590" width="17.7109375" style="80" customWidth="1"/>
    <col min="2591" max="2817" width="9.140625" style="80"/>
    <col min="2818" max="2818" width="4.85546875" style="80" customWidth="1"/>
    <col min="2819" max="2819" width="17.5703125" style="80" customWidth="1"/>
    <col min="2820" max="2820" width="11.42578125" style="80" customWidth="1"/>
    <col min="2821" max="2821" width="10.140625" style="80" customWidth="1"/>
    <col min="2822" max="2822" width="8.28515625" style="80" customWidth="1"/>
    <col min="2823" max="2823" width="10" style="80" customWidth="1"/>
    <col min="2824" max="2824" width="11.5703125" style="80" customWidth="1"/>
    <col min="2825" max="2825" width="11.7109375" style="80" customWidth="1"/>
    <col min="2826" max="2826" width="10.85546875" style="80" customWidth="1"/>
    <col min="2827" max="2827" width="11.7109375" style="80" customWidth="1"/>
    <col min="2828" max="2828" width="10.140625" style="80" customWidth="1"/>
    <col min="2829" max="2829" width="11.5703125" style="80" customWidth="1"/>
    <col min="2830" max="2830" width="11.7109375" style="80" bestFit="1" customWidth="1"/>
    <col min="2831" max="2832" width="10.42578125" style="80" customWidth="1"/>
    <col min="2833" max="2833" width="11.7109375" style="80" customWidth="1"/>
    <col min="2834" max="2834" width="11.5703125" style="80" customWidth="1"/>
    <col min="2835" max="2836" width="10.28515625" style="80" customWidth="1"/>
    <col min="2837" max="2837" width="11.7109375" style="80" customWidth="1"/>
    <col min="2838" max="2838" width="11.5703125" style="80" customWidth="1"/>
    <col min="2839" max="2840" width="10.5703125" style="80" customWidth="1"/>
    <col min="2841" max="2841" width="11.7109375" style="80" customWidth="1"/>
    <col min="2842" max="2842" width="11.7109375" style="80" bestFit="1" customWidth="1"/>
    <col min="2843" max="2844" width="10.140625" style="80" customWidth="1"/>
    <col min="2845" max="2845" width="21.5703125" style="80" customWidth="1"/>
    <col min="2846" max="2846" width="17.7109375" style="80" customWidth="1"/>
    <col min="2847" max="3073" width="9.140625" style="80"/>
    <col min="3074" max="3074" width="4.85546875" style="80" customWidth="1"/>
    <col min="3075" max="3075" width="17.5703125" style="80" customWidth="1"/>
    <col min="3076" max="3076" width="11.42578125" style="80" customWidth="1"/>
    <col min="3077" max="3077" width="10.140625" style="80" customWidth="1"/>
    <col min="3078" max="3078" width="8.28515625" style="80" customWidth="1"/>
    <col min="3079" max="3079" width="10" style="80" customWidth="1"/>
    <col min="3080" max="3080" width="11.5703125" style="80" customWidth="1"/>
    <col min="3081" max="3081" width="11.7109375" style="80" customWidth="1"/>
    <col min="3082" max="3082" width="10.85546875" style="80" customWidth="1"/>
    <col min="3083" max="3083" width="11.7109375" style="80" customWidth="1"/>
    <col min="3084" max="3084" width="10.140625" style="80" customWidth="1"/>
    <col min="3085" max="3085" width="11.5703125" style="80" customWidth="1"/>
    <col min="3086" max="3086" width="11.7109375" style="80" bestFit="1" customWidth="1"/>
    <col min="3087" max="3088" width="10.42578125" style="80" customWidth="1"/>
    <col min="3089" max="3089" width="11.7109375" style="80" customWidth="1"/>
    <col min="3090" max="3090" width="11.5703125" style="80" customWidth="1"/>
    <col min="3091" max="3092" width="10.28515625" style="80" customWidth="1"/>
    <col min="3093" max="3093" width="11.7109375" style="80" customWidth="1"/>
    <col min="3094" max="3094" width="11.5703125" style="80" customWidth="1"/>
    <col min="3095" max="3096" width="10.5703125" style="80" customWidth="1"/>
    <col min="3097" max="3097" width="11.7109375" style="80" customWidth="1"/>
    <col min="3098" max="3098" width="11.7109375" style="80" bestFit="1" customWidth="1"/>
    <col min="3099" max="3100" width="10.140625" style="80" customWidth="1"/>
    <col min="3101" max="3101" width="21.5703125" style="80" customWidth="1"/>
    <col min="3102" max="3102" width="17.7109375" style="80" customWidth="1"/>
    <col min="3103" max="3329" width="9.140625" style="80"/>
    <col min="3330" max="3330" width="4.85546875" style="80" customWidth="1"/>
    <col min="3331" max="3331" width="17.5703125" style="80" customWidth="1"/>
    <col min="3332" max="3332" width="11.42578125" style="80" customWidth="1"/>
    <col min="3333" max="3333" width="10.140625" style="80" customWidth="1"/>
    <col min="3334" max="3334" width="8.28515625" style="80" customWidth="1"/>
    <col min="3335" max="3335" width="10" style="80" customWidth="1"/>
    <col min="3336" max="3336" width="11.5703125" style="80" customWidth="1"/>
    <col min="3337" max="3337" width="11.7109375" style="80" customWidth="1"/>
    <col min="3338" max="3338" width="10.85546875" style="80" customWidth="1"/>
    <col min="3339" max="3339" width="11.7109375" style="80" customWidth="1"/>
    <col min="3340" max="3340" width="10.140625" style="80" customWidth="1"/>
    <col min="3341" max="3341" width="11.5703125" style="80" customWidth="1"/>
    <col min="3342" max="3342" width="11.7109375" style="80" bestFit="1" customWidth="1"/>
    <col min="3343" max="3344" width="10.42578125" style="80" customWidth="1"/>
    <col min="3345" max="3345" width="11.7109375" style="80" customWidth="1"/>
    <col min="3346" max="3346" width="11.5703125" style="80" customWidth="1"/>
    <col min="3347" max="3348" width="10.28515625" style="80" customWidth="1"/>
    <col min="3349" max="3349" width="11.7109375" style="80" customWidth="1"/>
    <col min="3350" max="3350" width="11.5703125" style="80" customWidth="1"/>
    <col min="3351" max="3352" width="10.5703125" style="80" customWidth="1"/>
    <col min="3353" max="3353" width="11.7109375" style="80" customWidth="1"/>
    <col min="3354" max="3354" width="11.7109375" style="80" bestFit="1" customWidth="1"/>
    <col min="3355" max="3356" width="10.140625" style="80" customWidth="1"/>
    <col min="3357" max="3357" width="21.5703125" style="80" customWidth="1"/>
    <col min="3358" max="3358" width="17.7109375" style="80" customWidth="1"/>
    <col min="3359" max="3585" width="9.140625" style="80"/>
    <col min="3586" max="3586" width="4.85546875" style="80" customWidth="1"/>
    <col min="3587" max="3587" width="17.5703125" style="80" customWidth="1"/>
    <col min="3588" max="3588" width="11.42578125" style="80" customWidth="1"/>
    <col min="3589" max="3589" width="10.140625" style="80" customWidth="1"/>
    <col min="3590" max="3590" width="8.28515625" style="80" customWidth="1"/>
    <col min="3591" max="3591" width="10" style="80" customWidth="1"/>
    <col min="3592" max="3592" width="11.5703125" style="80" customWidth="1"/>
    <col min="3593" max="3593" width="11.7109375" style="80" customWidth="1"/>
    <col min="3594" max="3594" width="10.85546875" style="80" customWidth="1"/>
    <col min="3595" max="3595" width="11.7109375" style="80" customWidth="1"/>
    <col min="3596" max="3596" width="10.140625" style="80" customWidth="1"/>
    <col min="3597" max="3597" width="11.5703125" style="80" customWidth="1"/>
    <col min="3598" max="3598" width="11.7109375" style="80" bestFit="1" customWidth="1"/>
    <col min="3599" max="3600" width="10.42578125" style="80" customWidth="1"/>
    <col min="3601" max="3601" width="11.7109375" style="80" customWidth="1"/>
    <col min="3602" max="3602" width="11.5703125" style="80" customWidth="1"/>
    <col min="3603" max="3604" width="10.28515625" style="80" customWidth="1"/>
    <col min="3605" max="3605" width="11.7109375" style="80" customWidth="1"/>
    <col min="3606" max="3606" width="11.5703125" style="80" customWidth="1"/>
    <col min="3607" max="3608" width="10.5703125" style="80" customWidth="1"/>
    <col min="3609" max="3609" width="11.7109375" style="80" customWidth="1"/>
    <col min="3610" max="3610" width="11.7109375" style="80" bestFit="1" customWidth="1"/>
    <col min="3611" max="3612" width="10.140625" style="80" customWidth="1"/>
    <col min="3613" max="3613" width="21.5703125" style="80" customWidth="1"/>
    <col min="3614" max="3614" width="17.7109375" style="80" customWidth="1"/>
    <col min="3615" max="3841" width="9.140625" style="80"/>
    <col min="3842" max="3842" width="4.85546875" style="80" customWidth="1"/>
    <col min="3843" max="3843" width="17.5703125" style="80" customWidth="1"/>
    <col min="3844" max="3844" width="11.42578125" style="80" customWidth="1"/>
    <col min="3845" max="3845" width="10.140625" style="80" customWidth="1"/>
    <col min="3846" max="3846" width="8.28515625" style="80" customWidth="1"/>
    <col min="3847" max="3847" width="10" style="80" customWidth="1"/>
    <col min="3848" max="3848" width="11.5703125" style="80" customWidth="1"/>
    <col min="3849" max="3849" width="11.7109375" style="80" customWidth="1"/>
    <col min="3850" max="3850" width="10.85546875" style="80" customWidth="1"/>
    <col min="3851" max="3851" width="11.7109375" style="80" customWidth="1"/>
    <col min="3852" max="3852" width="10.140625" style="80" customWidth="1"/>
    <col min="3853" max="3853" width="11.5703125" style="80" customWidth="1"/>
    <col min="3854" max="3854" width="11.7109375" style="80" bestFit="1" customWidth="1"/>
    <col min="3855" max="3856" width="10.42578125" style="80" customWidth="1"/>
    <col min="3857" max="3857" width="11.7109375" style="80" customWidth="1"/>
    <col min="3858" max="3858" width="11.5703125" style="80" customWidth="1"/>
    <col min="3859" max="3860" width="10.28515625" style="80" customWidth="1"/>
    <col min="3861" max="3861" width="11.7109375" style="80" customWidth="1"/>
    <col min="3862" max="3862" width="11.5703125" style="80" customWidth="1"/>
    <col min="3863" max="3864" width="10.5703125" style="80" customWidth="1"/>
    <col min="3865" max="3865" width="11.7109375" style="80" customWidth="1"/>
    <col min="3866" max="3866" width="11.7109375" style="80" bestFit="1" customWidth="1"/>
    <col min="3867" max="3868" width="10.140625" style="80" customWidth="1"/>
    <col min="3869" max="3869" width="21.5703125" style="80" customWidth="1"/>
    <col min="3870" max="3870" width="17.7109375" style="80" customWidth="1"/>
    <col min="3871" max="4097" width="9.140625" style="80"/>
    <col min="4098" max="4098" width="4.85546875" style="80" customWidth="1"/>
    <col min="4099" max="4099" width="17.5703125" style="80" customWidth="1"/>
    <col min="4100" max="4100" width="11.42578125" style="80" customWidth="1"/>
    <col min="4101" max="4101" width="10.140625" style="80" customWidth="1"/>
    <col min="4102" max="4102" width="8.28515625" style="80" customWidth="1"/>
    <col min="4103" max="4103" width="10" style="80" customWidth="1"/>
    <col min="4104" max="4104" width="11.5703125" style="80" customWidth="1"/>
    <col min="4105" max="4105" width="11.7109375" style="80" customWidth="1"/>
    <col min="4106" max="4106" width="10.85546875" style="80" customWidth="1"/>
    <col min="4107" max="4107" width="11.7109375" style="80" customWidth="1"/>
    <col min="4108" max="4108" width="10.140625" style="80" customWidth="1"/>
    <col min="4109" max="4109" width="11.5703125" style="80" customWidth="1"/>
    <col min="4110" max="4110" width="11.7109375" style="80" bestFit="1" customWidth="1"/>
    <col min="4111" max="4112" width="10.42578125" style="80" customWidth="1"/>
    <col min="4113" max="4113" width="11.7109375" style="80" customWidth="1"/>
    <col min="4114" max="4114" width="11.5703125" style="80" customWidth="1"/>
    <col min="4115" max="4116" width="10.28515625" style="80" customWidth="1"/>
    <col min="4117" max="4117" width="11.7109375" style="80" customWidth="1"/>
    <col min="4118" max="4118" width="11.5703125" style="80" customWidth="1"/>
    <col min="4119" max="4120" width="10.5703125" style="80" customWidth="1"/>
    <col min="4121" max="4121" width="11.7109375" style="80" customWidth="1"/>
    <col min="4122" max="4122" width="11.7109375" style="80" bestFit="1" customWidth="1"/>
    <col min="4123" max="4124" width="10.140625" style="80" customWidth="1"/>
    <col min="4125" max="4125" width="21.5703125" style="80" customWidth="1"/>
    <col min="4126" max="4126" width="17.7109375" style="80" customWidth="1"/>
    <col min="4127" max="4353" width="9.140625" style="80"/>
    <col min="4354" max="4354" width="4.85546875" style="80" customWidth="1"/>
    <col min="4355" max="4355" width="17.5703125" style="80" customWidth="1"/>
    <col min="4356" max="4356" width="11.42578125" style="80" customWidth="1"/>
    <col min="4357" max="4357" width="10.140625" style="80" customWidth="1"/>
    <col min="4358" max="4358" width="8.28515625" style="80" customWidth="1"/>
    <col min="4359" max="4359" width="10" style="80" customWidth="1"/>
    <col min="4360" max="4360" width="11.5703125" style="80" customWidth="1"/>
    <col min="4361" max="4361" width="11.7109375" style="80" customWidth="1"/>
    <col min="4362" max="4362" width="10.85546875" style="80" customWidth="1"/>
    <col min="4363" max="4363" width="11.7109375" style="80" customWidth="1"/>
    <col min="4364" max="4364" width="10.140625" style="80" customWidth="1"/>
    <col min="4365" max="4365" width="11.5703125" style="80" customWidth="1"/>
    <col min="4366" max="4366" width="11.7109375" style="80" bestFit="1" customWidth="1"/>
    <col min="4367" max="4368" width="10.42578125" style="80" customWidth="1"/>
    <col min="4369" max="4369" width="11.7109375" style="80" customWidth="1"/>
    <col min="4370" max="4370" width="11.5703125" style="80" customWidth="1"/>
    <col min="4371" max="4372" width="10.28515625" style="80" customWidth="1"/>
    <col min="4373" max="4373" width="11.7109375" style="80" customWidth="1"/>
    <col min="4374" max="4374" width="11.5703125" style="80" customWidth="1"/>
    <col min="4375" max="4376" width="10.5703125" style="80" customWidth="1"/>
    <col min="4377" max="4377" width="11.7109375" style="80" customWidth="1"/>
    <col min="4378" max="4378" width="11.7109375" style="80" bestFit="1" customWidth="1"/>
    <col min="4379" max="4380" width="10.140625" style="80" customWidth="1"/>
    <col min="4381" max="4381" width="21.5703125" style="80" customWidth="1"/>
    <col min="4382" max="4382" width="17.7109375" style="80" customWidth="1"/>
    <col min="4383" max="4609" width="9.140625" style="80"/>
    <col min="4610" max="4610" width="4.85546875" style="80" customWidth="1"/>
    <col min="4611" max="4611" width="17.5703125" style="80" customWidth="1"/>
    <col min="4612" max="4612" width="11.42578125" style="80" customWidth="1"/>
    <col min="4613" max="4613" width="10.140625" style="80" customWidth="1"/>
    <col min="4614" max="4614" width="8.28515625" style="80" customWidth="1"/>
    <col min="4615" max="4615" width="10" style="80" customWidth="1"/>
    <col min="4616" max="4616" width="11.5703125" style="80" customWidth="1"/>
    <col min="4617" max="4617" width="11.7109375" style="80" customWidth="1"/>
    <col min="4618" max="4618" width="10.85546875" style="80" customWidth="1"/>
    <col min="4619" max="4619" width="11.7109375" style="80" customWidth="1"/>
    <col min="4620" max="4620" width="10.140625" style="80" customWidth="1"/>
    <col min="4621" max="4621" width="11.5703125" style="80" customWidth="1"/>
    <col min="4622" max="4622" width="11.7109375" style="80" bestFit="1" customWidth="1"/>
    <col min="4623" max="4624" width="10.42578125" style="80" customWidth="1"/>
    <col min="4625" max="4625" width="11.7109375" style="80" customWidth="1"/>
    <col min="4626" max="4626" width="11.5703125" style="80" customWidth="1"/>
    <col min="4627" max="4628" width="10.28515625" style="80" customWidth="1"/>
    <col min="4629" max="4629" width="11.7109375" style="80" customWidth="1"/>
    <col min="4630" max="4630" width="11.5703125" style="80" customWidth="1"/>
    <col min="4631" max="4632" width="10.5703125" style="80" customWidth="1"/>
    <col min="4633" max="4633" width="11.7109375" style="80" customWidth="1"/>
    <col min="4634" max="4634" width="11.7109375" style="80" bestFit="1" customWidth="1"/>
    <col min="4635" max="4636" width="10.140625" style="80" customWidth="1"/>
    <col min="4637" max="4637" width="21.5703125" style="80" customWidth="1"/>
    <col min="4638" max="4638" width="17.7109375" style="80" customWidth="1"/>
    <col min="4639" max="4865" width="9.140625" style="80"/>
    <col min="4866" max="4866" width="4.85546875" style="80" customWidth="1"/>
    <col min="4867" max="4867" width="17.5703125" style="80" customWidth="1"/>
    <col min="4868" max="4868" width="11.42578125" style="80" customWidth="1"/>
    <col min="4869" max="4869" width="10.140625" style="80" customWidth="1"/>
    <col min="4870" max="4870" width="8.28515625" style="80" customWidth="1"/>
    <col min="4871" max="4871" width="10" style="80" customWidth="1"/>
    <col min="4872" max="4872" width="11.5703125" style="80" customWidth="1"/>
    <col min="4873" max="4873" width="11.7109375" style="80" customWidth="1"/>
    <col min="4874" max="4874" width="10.85546875" style="80" customWidth="1"/>
    <col min="4875" max="4875" width="11.7109375" style="80" customWidth="1"/>
    <col min="4876" max="4876" width="10.140625" style="80" customWidth="1"/>
    <col min="4877" max="4877" width="11.5703125" style="80" customWidth="1"/>
    <col min="4878" max="4878" width="11.7109375" style="80" bestFit="1" customWidth="1"/>
    <col min="4879" max="4880" width="10.42578125" style="80" customWidth="1"/>
    <col min="4881" max="4881" width="11.7109375" style="80" customWidth="1"/>
    <col min="4882" max="4882" width="11.5703125" style="80" customWidth="1"/>
    <col min="4883" max="4884" width="10.28515625" style="80" customWidth="1"/>
    <col min="4885" max="4885" width="11.7109375" style="80" customWidth="1"/>
    <col min="4886" max="4886" width="11.5703125" style="80" customWidth="1"/>
    <col min="4887" max="4888" width="10.5703125" style="80" customWidth="1"/>
    <col min="4889" max="4889" width="11.7109375" style="80" customWidth="1"/>
    <col min="4890" max="4890" width="11.7109375" style="80" bestFit="1" customWidth="1"/>
    <col min="4891" max="4892" width="10.140625" style="80" customWidth="1"/>
    <col min="4893" max="4893" width="21.5703125" style="80" customWidth="1"/>
    <col min="4894" max="4894" width="17.7109375" style="80" customWidth="1"/>
    <col min="4895" max="5121" width="9.140625" style="80"/>
    <col min="5122" max="5122" width="4.85546875" style="80" customWidth="1"/>
    <col min="5123" max="5123" width="17.5703125" style="80" customWidth="1"/>
    <col min="5124" max="5124" width="11.42578125" style="80" customWidth="1"/>
    <col min="5125" max="5125" width="10.140625" style="80" customWidth="1"/>
    <col min="5126" max="5126" width="8.28515625" style="80" customWidth="1"/>
    <col min="5127" max="5127" width="10" style="80" customWidth="1"/>
    <col min="5128" max="5128" width="11.5703125" style="80" customWidth="1"/>
    <col min="5129" max="5129" width="11.7109375" style="80" customWidth="1"/>
    <col min="5130" max="5130" width="10.85546875" style="80" customWidth="1"/>
    <col min="5131" max="5131" width="11.7109375" style="80" customWidth="1"/>
    <col min="5132" max="5132" width="10.140625" style="80" customWidth="1"/>
    <col min="5133" max="5133" width="11.5703125" style="80" customWidth="1"/>
    <col min="5134" max="5134" width="11.7109375" style="80" bestFit="1" customWidth="1"/>
    <col min="5135" max="5136" width="10.42578125" style="80" customWidth="1"/>
    <col min="5137" max="5137" width="11.7109375" style="80" customWidth="1"/>
    <col min="5138" max="5138" width="11.5703125" style="80" customWidth="1"/>
    <col min="5139" max="5140" width="10.28515625" style="80" customWidth="1"/>
    <col min="5141" max="5141" width="11.7109375" style="80" customWidth="1"/>
    <col min="5142" max="5142" width="11.5703125" style="80" customWidth="1"/>
    <col min="5143" max="5144" width="10.5703125" style="80" customWidth="1"/>
    <col min="5145" max="5145" width="11.7109375" style="80" customWidth="1"/>
    <col min="5146" max="5146" width="11.7109375" style="80" bestFit="1" customWidth="1"/>
    <col min="5147" max="5148" width="10.140625" style="80" customWidth="1"/>
    <col min="5149" max="5149" width="21.5703125" style="80" customWidth="1"/>
    <col min="5150" max="5150" width="17.7109375" style="80" customWidth="1"/>
    <col min="5151" max="5377" width="9.140625" style="80"/>
    <col min="5378" max="5378" width="4.85546875" style="80" customWidth="1"/>
    <col min="5379" max="5379" width="17.5703125" style="80" customWidth="1"/>
    <col min="5380" max="5380" width="11.42578125" style="80" customWidth="1"/>
    <col min="5381" max="5381" width="10.140625" style="80" customWidth="1"/>
    <col min="5382" max="5382" width="8.28515625" style="80" customWidth="1"/>
    <col min="5383" max="5383" width="10" style="80" customWidth="1"/>
    <col min="5384" max="5384" width="11.5703125" style="80" customWidth="1"/>
    <col min="5385" max="5385" width="11.7109375" style="80" customWidth="1"/>
    <col min="5386" max="5386" width="10.85546875" style="80" customWidth="1"/>
    <col min="5387" max="5387" width="11.7109375" style="80" customWidth="1"/>
    <col min="5388" max="5388" width="10.140625" style="80" customWidth="1"/>
    <col min="5389" max="5389" width="11.5703125" style="80" customWidth="1"/>
    <col min="5390" max="5390" width="11.7109375" style="80" bestFit="1" customWidth="1"/>
    <col min="5391" max="5392" width="10.42578125" style="80" customWidth="1"/>
    <col min="5393" max="5393" width="11.7109375" style="80" customWidth="1"/>
    <col min="5394" max="5394" width="11.5703125" style="80" customWidth="1"/>
    <col min="5395" max="5396" width="10.28515625" style="80" customWidth="1"/>
    <col min="5397" max="5397" width="11.7109375" style="80" customWidth="1"/>
    <col min="5398" max="5398" width="11.5703125" style="80" customWidth="1"/>
    <col min="5399" max="5400" width="10.5703125" style="80" customWidth="1"/>
    <col min="5401" max="5401" width="11.7109375" style="80" customWidth="1"/>
    <col min="5402" max="5402" width="11.7109375" style="80" bestFit="1" customWidth="1"/>
    <col min="5403" max="5404" width="10.140625" style="80" customWidth="1"/>
    <col min="5405" max="5405" width="21.5703125" style="80" customWidth="1"/>
    <col min="5406" max="5406" width="17.7109375" style="80" customWidth="1"/>
    <col min="5407" max="5633" width="9.140625" style="80"/>
    <col min="5634" max="5634" width="4.85546875" style="80" customWidth="1"/>
    <col min="5635" max="5635" width="17.5703125" style="80" customWidth="1"/>
    <col min="5636" max="5636" width="11.42578125" style="80" customWidth="1"/>
    <col min="5637" max="5637" width="10.140625" style="80" customWidth="1"/>
    <col min="5638" max="5638" width="8.28515625" style="80" customWidth="1"/>
    <col min="5639" max="5639" width="10" style="80" customWidth="1"/>
    <col min="5640" max="5640" width="11.5703125" style="80" customWidth="1"/>
    <col min="5641" max="5641" width="11.7109375" style="80" customWidth="1"/>
    <col min="5642" max="5642" width="10.85546875" style="80" customWidth="1"/>
    <col min="5643" max="5643" width="11.7109375" style="80" customWidth="1"/>
    <col min="5644" max="5644" width="10.140625" style="80" customWidth="1"/>
    <col min="5645" max="5645" width="11.5703125" style="80" customWidth="1"/>
    <col min="5646" max="5646" width="11.7109375" style="80" bestFit="1" customWidth="1"/>
    <col min="5647" max="5648" width="10.42578125" style="80" customWidth="1"/>
    <col min="5649" max="5649" width="11.7109375" style="80" customWidth="1"/>
    <col min="5650" max="5650" width="11.5703125" style="80" customWidth="1"/>
    <col min="5651" max="5652" width="10.28515625" style="80" customWidth="1"/>
    <col min="5653" max="5653" width="11.7109375" style="80" customWidth="1"/>
    <col min="5654" max="5654" width="11.5703125" style="80" customWidth="1"/>
    <col min="5655" max="5656" width="10.5703125" style="80" customWidth="1"/>
    <col min="5657" max="5657" width="11.7109375" style="80" customWidth="1"/>
    <col min="5658" max="5658" width="11.7109375" style="80" bestFit="1" customWidth="1"/>
    <col min="5659" max="5660" width="10.140625" style="80" customWidth="1"/>
    <col min="5661" max="5661" width="21.5703125" style="80" customWidth="1"/>
    <col min="5662" max="5662" width="17.7109375" style="80" customWidth="1"/>
    <col min="5663" max="5889" width="9.140625" style="80"/>
    <col min="5890" max="5890" width="4.85546875" style="80" customWidth="1"/>
    <col min="5891" max="5891" width="17.5703125" style="80" customWidth="1"/>
    <col min="5892" max="5892" width="11.42578125" style="80" customWidth="1"/>
    <col min="5893" max="5893" width="10.140625" style="80" customWidth="1"/>
    <col min="5894" max="5894" width="8.28515625" style="80" customWidth="1"/>
    <col min="5895" max="5895" width="10" style="80" customWidth="1"/>
    <col min="5896" max="5896" width="11.5703125" style="80" customWidth="1"/>
    <col min="5897" max="5897" width="11.7109375" style="80" customWidth="1"/>
    <col min="5898" max="5898" width="10.85546875" style="80" customWidth="1"/>
    <col min="5899" max="5899" width="11.7109375" style="80" customWidth="1"/>
    <col min="5900" max="5900" width="10.140625" style="80" customWidth="1"/>
    <col min="5901" max="5901" width="11.5703125" style="80" customWidth="1"/>
    <col min="5902" max="5902" width="11.7109375" style="80" bestFit="1" customWidth="1"/>
    <col min="5903" max="5904" width="10.42578125" style="80" customWidth="1"/>
    <col min="5905" max="5905" width="11.7109375" style="80" customWidth="1"/>
    <col min="5906" max="5906" width="11.5703125" style="80" customWidth="1"/>
    <col min="5907" max="5908" width="10.28515625" style="80" customWidth="1"/>
    <col min="5909" max="5909" width="11.7109375" style="80" customWidth="1"/>
    <col min="5910" max="5910" width="11.5703125" style="80" customWidth="1"/>
    <col min="5911" max="5912" width="10.5703125" style="80" customWidth="1"/>
    <col min="5913" max="5913" width="11.7109375" style="80" customWidth="1"/>
    <col min="5914" max="5914" width="11.7109375" style="80" bestFit="1" customWidth="1"/>
    <col min="5915" max="5916" width="10.140625" style="80" customWidth="1"/>
    <col min="5917" max="5917" width="21.5703125" style="80" customWidth="1"/>
    <col min="5918" max="5918" width="17.7109375" style="80" customWidth="1"/>
    <col min="5919" max="6145" width="9.140625" style="80"/>
    <col min="6146" max="6146" width="4.85546875" style="80" customWidth="1"/>
    <col min="6147" max="6147" width="17.5703125" style="80" customWidth="1"/>
    <col min="6148" max="6148" width="11.42578125" style="80" customWidth="1"/>
    <col min="6149" max="6149" width="10.140625" style="80" customWidth="1"/>
    <col min="6150" max="6150" width="8.28515625" style="80" customWidth="1"/>
    <col min="6151" max="6151" width="10" style="80" customWidth="1"/>
    <col min="6152" max="6152" width="11.5703125" style="80" customWidth="1"/>
    <col min="6153" max="6153" width="11.7109375" style="80" customWidth="1"/>
    <col min="6154" max="6154" width="10.85546875" style="80" customWidth="1"/>
    <col min="6155" max="6155" width="11.7109375" style="80" customWidth="1"/>
    <col min="6156" max="6156" width="10.140625" style="80" customWidth="1"/>
    <col min="6157" max="6157" width="11.5703125" style="80" customWidth="1"/>
    <col min="6158" max="6158" width="11.7109375" style="80" bestFit="1" customWidth="1"/>
    <col min="6159" max="6160" width="10.42578125" style="80" customWidth="1"/>
    <col min="6161" max="6161" width="11.7109375" style="80" customWidth="1"/>
    <col min="6162" max="6162" width="11.5703125" style="80" customWidth="1"/>
    <col min="6163" max="6164" width="10.28515625" style="80" customWidth="1"/>
    <col min="6165" max="6165" width="11.7109375" style="80" customWidth="1"/>
    <col min="6166" max="6166" width="11.5703125" style="80" customWidth="1"/>
    <col min="6167" max="6168" width="10.5703125" style="80" customWidth="1"/>
    <col min="6169" max="6169" width="11.7109375" style="80" customWidth="1"/>
    <col min="6170" max="6170" width="11.7109375" style="80" bestFit="1" customWidth="1"/>
    <col min="6171" max="6172" width="10.140625" style="80" customWidth="1"/>
    <col min="6173" max="6173" width="21.5703125" style="80" customWidth="1"/>
    <col min="6174" max="6174" width="17.7109375" style="80" customWidth="1"/>
    <col min="6175" max="6401" width="9.140625" style="80"/>
    <col min="6402" max="6402" width="4.85546875" style="80" customWidth="1"/>
    <col min="6403" max="6403" width="17.5703125" style="80" customWidth="1"/>
    <col min="6404" max="6404" width="11.42578125" style="80" customWidth="1"/>
    <col min="6405" max="6405" width="10.140625" style="80" customWidth="1"/>
    <col min="6406" max="6406" width="8.28515625" style="80" customWidth="1"/>
    <col min="6407" max="6407" width="10" style="80" customWidth="1"/>
    <col min="6408" max="6408" width="11.5703125" style="80" customWidth="1"/>
    <col min="6409" max="6409" width="11.7109375" style="80" customWidth="1"/>
    <col min="6410" max="6410" width="10.85546875" style="80" customWidth="1"/>
    <col min="6411" max="6411" width="11.7109375" style="80" customWidth="1"/>
    <col min="6412" max="6412" width="10.140625" style="80" customWidth="1"/>
    <col min="6413" max="6413" width="11.5703125" style="80" customWidth="1"/>
    <col min="6414" max="6414" width="11.7109375" style="80" bestFit="1" customWidth="1"/>
    <col min="6415" max="6416" width="10.42578125" style="80" customWidth="1"/>
    <col min="6417" max="6417" width="11.7109375" style="80" customWidth="1"/>
    <col min="6418" max="6418" width="11.5703125" style="80" customWidth="1"/>
    <col min="6419" max="6420" width="10.28515625" style="80" customWidth="1"/>
    <col min="6421" max="6421" width="11.7109375" style="80" customWidth="1"/>
    <col min="6422" max="6422" width="11.5703125" style="80" customWidth="1"/>
    <col min="6423" max="6424" width="10.5703125" style="80" customWidth="1"/>
    <col min="6425" max="6425" width="11.7109375" style="80" customWidth="1"/>
    <col min="6426" max="6426" width="11.7109375" style="80" bestFit="1" customWidth="1"/>
    <col min="6427" max="6428" width="10.140625" style="80" customWidth="1"/>
    <col min="6429" max="6429" width="21.5703125" style="80" customWidth="1"/>
    <col min="6430" max="6430" width="17.7109375" style="80" customWidth="1"/>
    <col min="6431" max="6657" width="9.140625" style="80"/>
    <col min="6658" max="6658" width="4.85546875" style="80" customWidth="1"/>
    <col min="6659" max="6659" width="17.5703125" style="80" customWidth="1"/>
    <col min="6660" max="6660" width="11.42578125" style="80" customWidth="1"/>
    <col min="6661" max="6661" width="10.140625" style="80" customWidth="1"/>
    <col min="6662" max="6662" width="8.28515625" style="80" customWidth="1"/>
    <col min="6663" max="6663" width="10" style="80" customWidth="1"/>
    <col min="6664" max="6664" width="11.5703125" style="80" customWidth="1"/>
    <col min="6665" max="6665" width="11.7109375" style="80" customWidth="1"/>
    <col min="6666" max="6666" width="10.85546875" style="80" customWidth="1"/>
    <col min="6667" max="6667" width="11.7109375" style="80" customWidth="1"/>
    <col min="6668" max="6668" width="10.140625" style="80" customWidth="1"/>
    <col min="6669" max="6669" width="11.5703125" style="80" customWidth="1"/>
    <col min="6670" max="6670" width="11.7109375" style="80" bestFit="1" customWidth="1"/>
    <col min="6671" max="6672" width="10.42578125" style="80" customWidth="1"/>
    <col min="6673" max="6673" width="11.7109375" style="80" customWidth="1"/>
    <col min="6674" max="6674" width="11.5703125" style="80" customWidth="1"/>
    <col min="6675" max="6676" width="10.28515625" style="80" customWidth="1"/>
    <col min="6677" max="6677" width="11.7109375" style="80" customWidth="1"/>
    <col min="6678" max="6678" width="11.5703125" style="80" customWidth="1"/>
    <col min="6679" max="6680" width="10.5703125" style="80" customWidth="1"/>
    <col min="6681" max="6681" width="11.7109375" style="80" customWidth="1"/>
    <col min="6682" max="6682" width="11.7109375" style="80" bestFit="1" customWidth="1"/>
    <col min="6683" max="6684" width="10.140625" style="80" customWidth="1"/>
    <col min="6685" max="6685" width="21.5703125" style="80" customWidth="1"/>
    <col min="6686" max="6686" width="17.7109375" style="80" customWidth="1"/>
    <col min="6687" max="6913" width="9.140625" style="80"/>
    <col min="6914" max="6914" width="4.85546875" style="80" customWidth="1"/>
    <col min="6915" max="6915" width="17.5703125" style="80" customWidth="1"/>
    <col min="6916" max="6916" width="11.42578125" style="80" customWidth="1"/>
    <col min="6917" max="6917" width="10.140625" style="80" customWidth="1"/>
    <col min="6918" max="6918" width="8.28515625" style="80" customWidth="1"/>
    <col min="6919" max="6919" width="10" style="80" customWidth="1"/>
    <col min="6920" max="6920" width="11.5703125" style="80" customWidth="1"/>
    <col min="6921" max="6921" width="11.7109375" style="80" customWidth="1"/>
    <col min="6922" max="6922" width="10.85546875" style="80" customWidth="1"/>
    <col min="6923" max="6923" width="11.7109375" style="80" customWidth="1"/>
    <col min="6924" max="6924" width="10.140625" style="80" customWidth="1"/>
    <col min="6925" max="6925" width="11.5703125" style="80" customWidth="1"/>
    <col min="6926" max="6926" width="11.7109375" style="80" bestFit="1" customWidth="1"/>
    <col min="6927" max="6928" width="10.42578125" style="80" customWidth="1"/>
    <col min="6929" max="6929" width="11.7109375" style="80" customWidth="1"/>
    <col min="6930" max="6930" width="11.5703125" style="80" customWidth="1"/>
    <col min="6931" max="6932" width="10.28515625" style="80" customWidth="1"/>
    <col min="6933" max="6933" width="11.7109375" style="80" customWidth="1"/>
    <col min="6934" max="6934" width="11.5703125" style="80" customWidth="1"/>
    <col min="6935" max="6936" width="10.5703125" style="80" customWidth="1"/>
    <col min="6937" max="6937" width="11.7109375" style="80" customWidth="1"/>
    <col min="6938" max="6938" width="11.7109375" style="80" bestFit="1" customWidth="1"/>
    <col min="6939" max="6940" width="10.140625" style="80" customWidth="1"/>
    <col min="6941" max="6941" width="21.5703125" style="80" customWidth="1"/>
    <col min="6942" max="6942" width="17.7109375" style="80" customWidth="1"/>
    <col min="6943" max="7169" width="9.140625" style="80"/>
    <col min="7170" max="7170" width="4.85546875" style="80" customWidth="1"/>
    <col min="7171" max="7171" width="17.5703125" style="80" customWidth="1"/>
    <col min="7172" max="7172" width="11.42578125" style="80" customWidth="1"/>
    <col min="7173" max="7173" width="10.140625" style="80" customWidth="1"/>
    <col min="7174" max="7174" width="8.28515625" style="80" customWidth="1"/>
    <col min="7175" max="7175" width="10" style="80" customWidth="1"/>
    <col min="7176" max="7176" width="11.5703125" style="80" customWidth="1"/>
    <col min="7177" max="7177" width="11.7109375" style="80" customWidth="1"/>
    <col min="7178" max="7178" width="10.85546875" style="80" customWidth="1"/>
    <col min="7179" max="7179" width="11.7109375" style="80" customWidth="1"/>
    <col min="7180" max="7180" width="10.140625" style="80" customWidth="1"/>
    <col min="7181" max="7181" width="11.5703125" style="80" customWidth="1"/>
    <col min="7182" max="7182" width="11.7109375" style="80" bestFit="1" customWidth="1"/>
    <col min="7183" max="7184" width="10.42578125" style="80" customWidth="1"/>
    <col min="7185" max="7185" width="11.7109375" style="80" customWidth="1"/>
    <col min="7186" max="7186" width="11.5703125" style="80" customWidth="1"/>
    <col min="7187" max="7188" width="10.28515625" style="80" customWidth="1"/>
    <col min="7189" max="7189" width="11.7109375" style="80" customWidth="1"/>
    <col min="7190" max="7190" width="11.5703125" style="80" customWidth="1"/>
    <col min="7191" max="7192" width="10.5703125" style="80" customWidth="1"/>
    <col min="7193" max="7193" width="11.7109375" style="80" customWidth="1"/>
    <col min="7194" max="7194" width="11.7109375" style="80" bestFit="1" customWidth="1"/>
    <col min="7195" max="7196" width="10.140625" style="80" customWidth="1"/>
    <col min="7197" max="7197" width="21.5703125" style="80" customWidth="1"/>
    <col min="7198" max="7198" width="17.7109375" style="80" customWidth="1"/>
    <col min="7199" max="7425" width="9.140625" style="80"/>
    <col min="7426" max="7426" width="4.85546875" style="80" customWidth="1"/>
    <col min="7427" max="7427" width="17.5703125" style="80" customWidth="1"/>
    <col min="7428" max="7428" width="11.42578125" style="80" customWidth="1"/>
    <col min="7429" max="7429" width="10.140625" style="80" customWidth="1"/>
    <col min="7430" max="7430" width="8.28515625" style="80" customWidth="1"/>
    <col min="7431" max="7431" width="10" style="80" customWidth="1"/>
    <col min="7432" max="7432" width="11.5703125" style="80" customWidth="1"/>
    <col min="7433" max="7433" width="11.7109375" style="80" customWidth="1"/>
    <col min="7434" max="7434" width="10.85546875" style="80" customWidth="1"/>
    <col min="7435" max="7435" width="11.7109375" style="80" customWidth="1"/>
    <col min="7436" max="7436" width="10.140625" style="80" customWidth="1"/>
    <col min="7437" max="7437" width="11.5703125" style="80" customWidth="1"/>
    <col min="7438" max="7438" width="11.7109375" style="80" bestFit="1" customWidth="1"/>
    <col min="7439" max="7440" width="10.42578125" style="80" customWidth="1"/>
    <col min="7441" max="7441" width="11.7109375" style="80" customWidth="1"/>
    <col min="7442" max="7442" width="11.5703125" style="80" customWidth="1"/>
    <col min="7443" max="7444" width="10.28515625" style="80" customWidth="1"/>
    <col min="7445" max="7445" width="11.7109375" style="80" customWidth="1"/>
    <col min="7446" max="7446" width="11.5703125" style="80" customWidth="1"/>
    <col min="7447" max="7448" width="10.5703125" style="80" customWidth="1"/>
    <col min="7449" max="7449" width="11.7109375" style="80" customWidth="1"/>
    <col min="7450" max="7450" width="11.7109375" style="80" bestFit="1" customWidth="1"/>
    <col min="7451" max="7452" width="10.140625" style="80" customWidth="1"/>
    <col min="7453" max="7453" width="21.5703125" style="80" customWidth="1"/>
    <col min="7454" max="7454" width="17.7109375" style="80" customWidth="1"/>
    <col min="7455" max="7681" width="9.140625" style="80"/>
    <col min="7682" max="7682" width="4.85546875" style="80" customWidth="1"/>
    <col min="7683" max="7683" width="17.5703125" style="80" customWidth="1"/>
    <col min="7684" max="7684" width="11.42578125" style="80" customWidth="1"/>
    <col min="7685" max="7685" width="10.140625" style="80" customWidth="1"/>
    <col min="7686" max="7686" width="8.28515625" style="80" customWidth="1"/>
    <col min="7687" max="7687" width="10" style="80" customWidth="1"/>
    <col min="7688" max="7688" width="11.5703125" style="80" customWidth="1"/>
    <col min="7689" max="7689" width="11.7109375" style="80" customWidth="1"/>
    <col min="7690" max="7690" width="10.85546875" style="80" customWidth="1"/>
    <col min="7691" max="7691" width="11.7109375" style="80" customWidth="1"/>
    <col min="7692" max="7692" width="10.140625" style="80" customWidth="1"/>
    <col min="7693" max="7693" width="11.5703125" style="80" customWidth="1"/>
    <col min="7694" max="7694" width="11.7109375" style="80" bestFit="1" customWidth="1"/>
    <col min="7695" max="7696" width="10.42578125" style="80" customWidth="1"/>
    <col min="7697" max="7697" width="11.7109375" style="80" customWidth="1"/>
    <col min="7698" max="7698" width="11.5703125" style="80" customWidth="1"/>
    <col min="7699" max="7700" width="10.28515625" style="80" customWidth="1"/>
    <col min="7701" max="7701" width="11.7109375" style="80" customWidth="1"/>
    <col min="7702" max="7702" width="11.5703125" style="80" customWidth="1"/>
    <col min="7703" max="7704" width="10.5703125" style="80" customWidth="1"/>
    <col min="7705" max="7705" width="11.7109375" style="80" customWidth="1"/>
    <col min="7706" max="7706" width="11.7109375" style="80" bestFit="1" customWidth="1"/>
    <col min="7707" max="7708" width="10.140625" style="80" customWidth="1"/>
    <col min="7709" max="7709" width="21.5703125" style="80" customWidth="1"/>
    <col min="7710" max="7710" width="17.7109375" style="80" customWidth="1"/>
    <col min="7711" max="7937" width="9.140625" style="80"/>
    <col min="7938" max="7938" width="4.85546875" style="80" customWidth="1"/>
    <col min="7939" max="7939" width="17.5703125" style="80" customWidth="1"/>
    <col min="7940" max="7940" width="11.42578125" style="80" customWidth="1"/>
    <col min="7941" max="7941" width="10.140625" style="80" customWidth="1"/>
    <col min="7942" max="7942" width="8.28515625" style="80" customWidth="1"/>
    <col min="7943" max="7943" width="10" style="80" customWidth="1"/>
    <col min="7944" max="7944" width="11.5703125" style="80" customWidth="1"/>
    <col min="7945" max="7945" width="11.7109375" style="80" customWidth="1"/>
    <col min="7946" max="7946" width="10.85546875" style="80" customWidth="1"/>
    <col min="7947" max="7947" width="11.7109375" style="80" customWidth="1"/>
    <col min="7948" max="7948" width="10.140625" style="80" customWidth="1"/>
    <col min="7949" max="7949" width="11.5703125" style="80" customWidth="1"/>
    <col min="7950" max="7950" width="11.7109375" style="80" bestFit="1" customWidth="1"/>
    <col min="7951" max="7952" width="10.42578125" style="80" customWidth="1"/>
    <col min="7953" max="7953" width="11.7109375" style="80" customWidth="1"/>
    <col min="7954" max="7954" width="11.5703125" style="80" customWidth="1"/>
    <col min="7955" max="7956" width="10.28515625" style="80" customWidth="1"/>
    <col min="7957" max="7957" width="11.7109375" style="80" customWidth="1"/>
    <col min="7958" max="7958" width="11.5703125" style="80" customWidth="1"/>
    <col min="7959" max="7960" width="10.5703125" style="80" customWidth="1"/>
    <col min="7961" max="7961" width="11.7109375" style="80" customWidth="1"/>
    <col min="7962" max="7962" width="11.7109375" style="80" bestFit="1" customWidth="1"/>
    <col min="7963" max="7964" width="10.140625" style="80" customWidth="1"/>
    <col min="7965" max="7965" width="21.5703125" style="80" customWidth="1"/>
    <col min="7966" max="7966" width="17.7109375" style="80" customWidth="1"/>
    <col min="7967" max="8193" width="9.140625" style="80"/>
    <col min="8194" max="8194" width="4.85546875" style="80" customWidth="1"/>
    <col min="8195" max="8195" width="17.5703125" style="80" customWidth="1"/>
    <col min="8196" max="8196" width="11.42578125" style="80" customWidth="1"/>
    <col min="8197" max="8197" width="10.140625" style="80" customWidth="1"/>
    <col min="8198" max="8198" width="8.28515625" style="80" customWidth="1"/>
    <col min="8199" max="8199" width="10" style="80" customWidth="1"/>
    <col min="8200" max="8200" width="11.5703125" style="80" customWidth="1"/>
    <col min="8201" max="8201" width="11.7109375" style="80" customWidth="1"/>
    <col min="8202" max="8202" width="10.85546875" style="80" customWidth="1"/>
    <col min="8203" max="8203" width="11.7109375" style="80" customWidth="1"/>
    <col min="8204" max="8204" width="10.140625" style="80" customWidth="1"/>
    <col min="8205" max="8205" width="11.5703125" style="80" customWidth="1"/>
    <col min="8206" max="8206" width="11.7109375" style="80" bestFit="1" customWidth="1"/>
    <col min="8207" max="8208" width="10.42578125" style="80" customWidth="1"/>
    <col min="8209" max="8209" width="11.7109375" style="80" customWidth="1"/>
    <col min="8210" max="8210" width="11.5703125" style="80" customWidth="1"/>
    <col min="8211" max="8212" width="10.28515625" style="80" customWidth="1"/>
    <col min="8213" max="8213" width="11.7109375" style="80" customWidth="1"/>
    <col min="8214" max="8214" width="11.5703125" style="80" customWidth="1"/>
    <col min="8215" max="8216" width="10.5703125" style="80" customWidth="1"/>
    <col min="8217" max="8217" width="11.7109375" style="80" customWidth="1"/>
    <col min="8218" max="8218" width="11.7109375" style="80" bestFit="1" customWidth="1"/>
    <col min="8219" max="8220" width="10.140625" style="80" customWidth="1"/>
    <col min="8221" max="8221" width="21.5703125" style="80" customWidth="1"/>
    <col min="8222" max="8222" width="17.7109375" style="80" customWidth="1"/>
    <col min="8223" max="8449" width="9.140625" style="80"/>
    <col min="8450" max="8450" width="4.85546875" style="80" customWidth="1"/>
    <col min="8451" max="8451" width="17.5703125" style="80" customWidth="1"/>
    <col min="8452" max="8452" width="11.42578125" style="80" customWidth="1"/>
    <col min="8453" max="8453" width="10.140625" style="80" customWidth="1"/>
    <col min="8454" max="8454" width="8.28515625" style="80" customWidth="1"/>
    <col min="8455" max="8455" width="10" style="80" customWidth="1"/>
    <col min="8456" max="8456" width="11.5703125" style="80" customWidth="1"/>
    <col min="8457" max="8457" width="11.7109375" style="80" customWidth="1"/>
    <col min="8458" max="8458" width="10.85546875" style="80" customWidth="1"/>
    <col min="8459" max="8459" width="11.7109375" style="80" customWidth="1"/>
    <col min="8460" max="8460" width="10.140625" style="80" customWidth="1"/>
    <col min="8461" max="8461" width="11.5703125" style="80" customWidth="1"/>
    <col min="8462" max="8462" width="11.7109375" style="80" bestFit="1" customWidth="1"/>
    <col min="8463" max="8464" width="10.42578125" style="80" customWidth="1"/>
    <col min="8465" max="8465" width="11.7109375" style="80" customWidth="1"/>
    <col min="8466" max="8466" width="11.5703125" style="80" customWidth="1"/>
    <col min="8467" max="8468" width="10.28515625" style="80" customWidth="1"/>
    <col min="8469" max="8469" width="11.7109375" style="80" customWidth="1"/>
    <col min="8470" max="8470" width="11.5703125" style="80" customWidth="1"/>
    <col min="8471" max="8472" width="10.5703125" style="80" customWidth="1"/>
    <col min="8473" max="8473" width="11.7109375" style="80" customWidth="1"/>
    <col min="8474" max="8474" width="11.7109375" style="80" bestFit="1" customWidth="1"/>
    <col min="8475" max="8476" width="10.140625" style="80" customWidth="1"/>
    <col min="8477" max="8477" width="21.5703125" style="80" customWidth="1"/>
    <col min="8478" max="8478" width="17.7109375" style="80" customWidth="1"/>
    <col min="8479" max="8705" width="9.140625" style="80"/>
    <col min="8706" max="8706" width="4.85546875" style="80" customWidth="1"/>
    <col min="8707" max="8707" width="17.5703125" style="80" customWidth="1"/>
    <col min="8708" max="8708" width="11.42578125" style="80" customWidth="1"/>
    <col min="8709" max="8709" width="10.140625" style="80" customWidth="1"/>
    <col min="8710" max="8710" width="8.28515625" style="80" customWidth="1"/>
    <col min="8711" max="8711" width="10" style="80" customWidth="1"/>
    <col min="8712" max="8712" width="11.5703125" style="80" customWidth="1"/>
    <col min="8713" max="8713" width="11.7109375" style="80" customWidth="1"/>
    <col min="8714" max="8714" width="10.85546875" style="80" customWidth="1"/>
    <col min="8715" max="8715" width="11.7109375" style="80" customWidth="1"/>
    <col min="8716" max="8716" width="10.140625" style="80" customWidth="1"/>
    <col min="8717" max="8717" width="11.5703125" style="80" customWidth="1"/>
    <col min="8718" max="8718" width="11.7109375" style="80" bestFit="1" customWidth="1"/>
    <col min="8719" max="8720" width="10.42578125" style="80" customWidth="1"/>
    <col min="8721" max="8721" width="11.7109375" style="80" customWidth="1"/>
    <col min="8722" max="8722" width="11.5703125" style="80" customWidth="1"/>
    <col min="8723" max="8724" width="10.28515625" style="80" customWidth="1"/>
    <col min="8725" max="8725" width="11.7109375" style="80" customWidth="1"/>
    <col min="8726" max="8726" width="11.5703125" style="80" customWidth="1"/>
    <col min="8727" max="8728" width="10.5703125" style="80" customWidth="1"/>
    <col min="8729" max="8729" width="11.7109375" style="80" customWidth="1"/>
    <col min="8730" max="8730" width="11.7109375" style="80" bestFit="1" customWidth="1"/>
    <col min="8731" max="8732" width="10.140625" style="80" customWidth="1"/>
    <col min="8733" max="8733" width="21.5703125" style="80" customWidth="1"/>
    <col min="8734" max="8734" width="17.7109375" style="80" customWidth="1"/>
    <col min="8735" max="8961" width="9.140625" style="80"/>
    <col min="8962" max="8962" width="4.85546875" style="80" customWidth="1"/>
    <col min="8963" max="8963" width="17.5703125" style="80" customWidth="1"/>
    <col min="8964" max="8964" width="11.42578125" style="80" customWidth="1"/>
    <col min="8965" max="8965" width="10.140625" style="80" customWidth="1"/>
    <col min="8966" max="8966" width="8.28515625" style="80" customWidth="1"/>
    <col min="8967" max="8967" width="10" style="80" customWidth="1"/>
    <col min="8968" max="8968" width="11.5703125" style="80" customWidth="1"/>
    <col min="8969" max="8969" width="11.7109375" style="80" customWidth="1"/>
    <col min="8970" max="8970" width="10.85546875" style="80" customWidth="1"/>
    <col min="8971" max="8971" width="11.7109375" style="80" customWidth="1"/>
    <col min="8972" max="8972" width="10.140625" style="80" customWidth="1"/>
    <col min="8973" max="8973" width="11.5703125" style="80" customWidth="1"/>
    <col min="8974" max="8974" width="11.7109375" style="80" bestFit="1" customWidth="1"/>
    <col min="8975" max="8976" width="10.42578125" style="80" customWidth="1"/>
    <col min="8977" max="8977" width="11.7109375" style="80" customWidth="1"/>
    <col min="8978" max="8978" width="11.5703125" style="80" customWidth="1"/>
    <col min="8979" max="8980" width="10.28515625" style="80" customWidth="1"/>
    <col min="8981" max="8981" width="11.7109375" style="80" customWidth="1"/>
    <col min="8982" max="8982" width="11.5703125" style="80" customWidth="1"/>
    <col min="8983" max="8984" width="10.5703125" style="80" customWidth="1"/>
    <col min="8985" max="8985" width="11.7109375" style="80" customWidth="1"/>
    <col min="8986" max="8986" width="11.7109375" style="80" bestFit="1" customWidth="1"/>
    <col min="8987" max="8988" width="10.140625" style="80" customWidth="1"/>
    <col min="8989" max="8989" width="21.5703125" style="80" customWidth="1"/>
    <col min="8990" max="8990" width="17.7109375" style="80" customWidth="1"/>
    <col min="8991" max="9217" width="9.140625" style="80"/>
    <col min="9218" max="9218" width="4.85546875" style="80" customWidth="1"/>
    <col min="9219" max="9219" width="17.5703125" style="80" customWidth="1"/>
    <col min="9220" max="9220" width="11.42578125" style="80" customWidth="1"/>
    <col min="9221" max="9221" width="10.140625" style="80" customWidth="1"/>
    <col min="9222" max="9222" width="8.28515625" style="80" customWidth="1"/>
    <col min="9223" max="9223" width="10" style="80" customWidth="1"/>
    <col min="9224" max="9224" width="11.5703125" style="80" customWidth="1"/>
    <col min="9225" max="9225" width="11.7109375" style="80" customWidth="1"/>
    <col min="9226" max="9226" width="10.85546875" style="80" customWidth="1"/>
    <col min="9227" max="9227" width="11.7109375" style="80" customWidth="1"/>
    <col min="9228" max="9228" width="10.140625" style="80" customWidth="1"/>
    <col min="9229" max="9229" width="11.5703125" style="80" customWidth="1"/>
    <col min="9230" max="9230" width="11.7109375" style="80" bestFit="1" customWidth="1"/>
    <col min="9231" max="9232" width="10.42578125" style="80" customWidth="1"/>
    <col min="9233" max="9233" width="11.7109375" style="80" customWidth="1"/>
    <col min="9234" max="9234" width="11.5703125" style="80" customWidth="1"/>
    <col min="9235" max="9236" width="10.28515625" style="80" customWidth="1"/>
    <col min="9237" max="9237" width="11.7109375" style="80" customWidth="1"/>
    <col min="9238" max="9238" width="11.5703125" style="80" customWidth="1"/>
    <col min="9239" max="9240" width="10.5703125" style="80" customWidth="1"/>
    <col min="9241" max="9241" width="11.7109375" style="80" customWidth="1"/>
    <col min="9242" max="9242" width="11.7109375" style="80" bestFit="1" customWidth="1"/>
    <col min="9243" max="9244" width="10.140625" style="80" customWidth="1"/>
    <col min="9245" max="9245" width="21.5703125" style="80" customWidth="1"/>
    <col min="9246" max="9246" width="17.7109375" style="80" customWidth="1"/>
    <col min="9247" max="9473" width="9.140625" style="80"/>
    <col min="9474" max="9474" width="4.85546875" style="80" customWidth="1"/>
    <col min="9475" max="9475" width="17.5703125" style="80" customWidth="1"/>
    <col min="9476" max="9476" width="11.42578125" style="80" customWidth="1"/>
    <col min="9477" max="9477" width="10.140625" style="80" customWidth="1"/>
    <col min="9478" max="9478" width="8.28515625" style="80" customWidth="1"/>
    <col min="9479" max="9479" width="10" style="80" customWidth="1"/>
    <col min="9480" max="9480" width="11.5703125" style="80" customWidth="1"/>
    <col min="9481" max="9481" width="11.7109375" style="80" customWidth="1"/>
    <col min="9482" max="9482" width="10.85546875" style="80" customWidth="1"/>
    <col min="9483" max="9483" width="11.7109375" style="80" customWidth="1"/>
    <col min="9484" max="9484" width="10.140625" style="80" customWidth="1"/>
    <col min="9485" max="9485" width="11.5703125" style="80" customWidth="1"/>
    <col min="9486" max="9486" width="11.7109375" style="80" bestFit="1" customWidth="1"/>
    <col min="9487" max="9488" width="10.42578125" style="80" customWidth="1"/>
    <col min="9489" max="9489" width="11.7109375" style="80" customWidth="1"/>
    <col min="9490" max="9490" width="11.5703125" style="80" customWidth="1"/>
    <col min="9491" max="9492" width="10.28515625" style="80" customWidth="1"/>
    <col min="9493" max="9493" width="11.7109375" style="80" customWidth="1"/>
    <col min="9494" max="9494" width="11.5703125" style="80" customWidth="1"/>
    <col min="9495" max="9496" width="10.5703125" style="80" customWidth="1"/>
    <col min="9497" max="9497" width="11.7109375" style="80" customWidth="1"/>
    <col min="9498" max="9498" width="11.7109375" style="80" bestFit="1" customWidth="1"/>
    <col min="9499" max="9500" width="10.140625" style="80" customWidth="1"/>
    <col min="9501" max="9501" width="21.5703125" style="80" customWidth="1"/>
    <col min="9502" max="9502" width="17.7109375" style="80" customWidth="1"/>
    <col min="9503" max="9729" width="9.140625" style="80"/>
    <col min="9730" max="9730" width="4.85546875" style="80" customWidth="1"/>
    <col min="9731" max="9731" width="17.5703125" style="80" customWidth="1"/>
    <col min="9732" max="9732" width="11.42578125" style="80" customWidth="1"/>
    <col min="9733" max="9733" width="10.140625" style="80" customWidth="1"/>
    <col min="9734" max="9734" width="8.28515625" style="80" customWidth="1"/>
    <col min="9735" max="9735" width="10" style="80" customWidth="1"/>
    <col min="9736" max="9736" width="11.5703125" style="80" customWidth="1"/>
    <col min="9737" max="9737" width="11.7109375" style="80" customWidth="1"/>
    <col min="9738" max="9738" width="10.85546875" style="80" customWidth="1"/>
    <col min="9739" max="9739" width="11.7109375" style="80" customWidth="1"/>
    <col min="9740" max="9740" width="10.140625" style="80" customWidth="1"/>
    <col min="9741" max="9741" width="11.5703125" style="80" customWidth="1"/>
    <col min="9742" max="9742" width="11.7109375" style="80" bestFit="1" customWidth="1"/>
    <col min="9743" max="9744" width="10.42578125" style="80" customWidth="1"/>
    <col min="9745" max="9745" width="11.7109375" style="80" customWidth="1"/>
    <col min="9746" max="9746" width="11.5703125" style="80" customWidth="1"/>
    <col min="9747" max="9748" width="10.28515625" style="80" customWidth="1"/>
    <col min="9749" max="9749" width="11.7109375" style="80" customWidth="1"/>
    <col min="9750" max="9750" width="11.5703125" style="80" customWidth="1"/>
    <col min="9751" max="9752" width="10.5703125" style="80" customWidth="1"/>
    <col min="9753" max="9753" width="11.7109375" style="80" customWidth="1"/>
    <col min="9754" max="9754" width="11.7109375" style="80" bestFit="1" customWidth="1"/>
    <col min="9755" max="9756" width="10.140625" style="80" customWidth="1"/>
    <col min="9757" max="9757" width="21.5703125" style="80" customWidth="1"/>
    <col min="9758" max="9758" width="17.7109375" style="80" customWidth="1"/>
    <col min="9759" max="9985" width="9.140625" style="80"/>
    <col min="9986" max="9986" width="4.85546875" style="80" customWidth="1"/>
    <col min="9987" max="9987" width="17.5703125" style="80" customWidth="1"/>
    <col min="9988" max="9988" width="11.42578125" style="80" customWidth="1"/>
    <col min="9989" max="9989" width="10.140625" style="80" customWidth="1"/>
    <col min="9990" max="9990" width="8.28515625" style="80" customWidth="1"/>
    <col min="9991" max="9991" width="10" style="80" customWidth="1"/>
    <col min="9992" max="9992" width="11.5703125" style="80" customWidth="1"/>
    <col min="9993" max="9993" width="11.7109375" style="80" customWidth="1"/>
    <col min="9994" max="9994" width="10.85546875" style="80" customWidth="1"/>
    <col min="9995" max="9995" width="11.7109375" style="80" customWidth="1"/>
    <col min="9996" max="9996" width="10.140625" style="80" customWidth="1"/>
    <col min="9997" max="9997" width="11.5703125" style="80" customWidth="1"/>
    <col min="9998" max="9998" width="11.7109375" style="80" bestFit="1" customWidth="1"/>
    <col min="9999" max="10000" width="10.42578125" style="80" customWidth="1"/>
    <col min="10001" max="10001" width="11.7109375" style="80" customWidth="1"/>
    <col min="10002" max="10002" width="11.5703125" style="80" customWidth="1"/>
    <col min="10003" max="10004" width="10.28515625" style="80" customWidth="1"/>
    <col min="10005" max="10005" width="11.7109375" style="80" customWidth="1"/>
    <col min="10006" max="10006" width="11.5703125" style="80" customWidth="1"/>
    <col min="10007" max="10008" width="10.5703125" style="80" customWidth="1"/>
    <col min="10009" max="10009" width="11.7109375" style="80" customWidth="1"/>
    <col min="10010" max="10010" width="11.7109375" style="80" bestFit="1" customWidth="1"/>
    <col min="10011" max="10012" width="10.140625" style="80" customWidth="1"/>
    <col min="10013" max="10013" width="21.5703125" style="80" customWidth="1"/>
    <col min="10014" max="10014" width="17.7109375" style="80" customWidth="1"/>
    <col min="10015" max="10241" width="9.140625" style="80"/>
    <col min="10242" max="10242" width="4.85546875" style="80" customWidth="1"/>
    <col min="10243" max="10243" width="17.5703125" style="80" customWidth="1"/>
    <col min="10244" max="10244" width="11.42578125" style="80" customWidth="1"/>
    <col min="10245" max="10245" width="10.140625" style="80" customWidth="1"/>
    <col min="10246" max="10246" width="8.28515625" style="80" customWidth="1"/>
    <col min="10247" max="10247" width="10" style="80" customWidth="1"/>
    <col min="10248" max="10248" width="11.5703125" style="80" customWidth="1"/>
    <col min="10249" max="10249" width="11.7109375" style="80" customWidth="1"/>
    <col min="10250" max="10250" width="10.85546875" style="80" customWidth="1"/>
    <col min="10251" max="10251" width="11.7109375" style="80" customWidth="1"/>
    <col min="10252" max="10252" width="10.140625" style="80" customWidth="1"/>
    <col min="10253" max="10253" width="11.5703125" style="80" customWidth="1"/>
    <col min="10254" max="10254" width="11.7109375" style="80" bestFit="1" customWidth="1"/>
    <col min="10255" max="10256" width="10.42578125" style="80" customWidth="1"/>
    <col min="10257" max="10257" width="11.7109375" style="80" customWidth="1"/>
    <col min="10258" max="10258" width="11.5703125" style="80" customWidth="1"/>
    <col min="10259" max="10260" width="10.28515625" style="80" customWidth="1"/>
    <col min="10261" max="10261" width="11.7109375" style="80" customWidth="1"/>
    <col min="10262" max="10262" width="11.5703125" style="80" customWidth="1"/>
    <col min="10263" max="10264" width="10.5703125" style="80" customWidth="1"/>
    <col min="10265" max="10265" width="11.7109375" style="80" customWidth="1"/>
    <col min="10266" max="10266" width="11.7109375" style="80" bestFit="1" customWidth="1"/>
    <col min="10267" max="10268" width="10.140625" style="80" customWidth="1"/>
    <col min="10269" max="10269" width="21.5703125" style="80" customWidth="1"/>
    <col min="10270" max="10270" width="17.7109375" style="80" customWidth="1"/>
    <col min="10271" max="10497" width="9.140625" style="80"/>
    <col min="10498" max="10498" width="4.85546875" style="80" customWidth="1"/>
    <col min="10499" max="10499" width="17.5703125" style="80" customWidth="1"/>
    <col min="10500" max="10500" width="11.42578125" style="80" customWidth="1"/>
    <col min="10501" max="10501" width="10.140625" style="80" customWidth="1"/>
    <col min="10502" max="10502" width="8.28515625" style="80" customWidth="1"/>
    <col min="10503" max="10503" width="10" style="80" customWidth="1"/>
    <col min="10504" max="10504" width="11.5703125" style="80" customWidth="1"/>
    <col min="10505" max="10505" width="11.7109375" style="80" customWidth="1"/>
    <col min="10506" max="10506" width="10.85546875" style="80" customWidth="1"/>
    <col min="10507" max="10507" width="11.7109375" style="80" customWidth="1"/>
    <col min="10508" max="10508" width="10.140625" style="80" customWidth="1"/>
    <col min="10509" max="10509" width="11.5703125" style="80" customWidth="1"/>
    <col min="10510" max="10510" width="11.7109375" style="80" bestFit="1" customWidth="1"/>
    <col min="10511" max="10512" width="10.42578125" style="80" customWidth="1"/>
    <col min="10513" max="10513" width="11.7109375" style="80" customWidth="1"/>
    <col min="10514" max="10514" width="11.5703125" style="80" customWidth="1"/>
    <col min="10515" max="10516" width="10.28515625" style="80" customWidth="1"/>
    <col min="10517" max="10517" width="11.7109375" style="80" customWidth="1"/>
    <col min="10518" max="10518" width="11.5703125" style="80" customWidth="1"/>
    <col min="10519" max="10520" width="10.5703125" style="80" customWidth="1"/>
    <col min="10521" max="10521" width="11.7109375" style="80" customWidth="1"/>
    <col min="10522" max="10522" width="11.7109375" style="80" bestFit="1" customWidth="1"/>
    <col min="10523" max="10524" width="10.140625" style="80" customWidth="1"/>
    <col min="10525" max="10525" width="21.5703125" style="80" customWidth="1"/>
    <col min="10526" max="10526" width="17.7109375" style="80" customWidth="1"/>
    <col min="10527" max="10753" width="9.140625" style="80"/>
    <col min="10754" max="10754" width="4.85546875" style="80" customWidth="1"/>
    <col min="10755" max="10755" width="17.5703125" style="80" customWidth="1"/>
    <col min="10756" max="10756" width="11.42578125" style="80" customWidth="1"/>
    <col min="10757" max="10757" width="10.140625" style="80" customWidth="1"/>
    <col min="10758" max="10758" width="8.28515625" style="80" customWidth="1"/>
    <col min="10759" max="10759" width="10" style="80" customWidth="1"/>
    <col min="10760" max="10760" width="11.5703125" style="80" customWidth="1"/>
    <col min="10761" max="10761" width="11.7109375" style="80" customWidth="1"/>
    <col min="10762" max="10762" width="10.85546875" style="80" customWidth="1"/>
    <col min="10763" max="10763" width="11.7109375" style="80" customWidth="1"/>
    <col min="10764" max="10764" width="10.140625" style="80" customWidth="1"/>
    <col min="10765" max="10765" width="11.5703125" style="80" customWidth="1"/>
    <col min="10766" max="10766" width="11.7109375" style="80" bestFit="1" customWidth="1"/>
    <col min="10767" max="10768" width="10.42578125" style="80" customWidth="1"/>
    <col min="10769" max="10769" width="11.7109375" style="80" customWidth="1"/>
    <col min="10770" max="10770" width="11.5703125" style="80" customWidth="1"/>
    <col min="10771" max="10772" width="10.28515625" style="80" customWidth="1"/>
    <col min="10773" max="10773" width="11.7109375" style="80" customWidth="1"/>
    <col min="10774" max="10774" width="11.5703125" style="80" customWidth="1"/>
    <col min="10775" max="10776" width="10.5703125" style="80" customWidth="1"/>
    <col min="10777" max="10777" width="11.7109375" style="80" customWidth="1"/>
    <col min="10778" max="10778" width="11.7109375" style="80" bestFit="1" customWidth="1"/>
    <col min="10779" max="10780" width="10.140625" style="80" customWidth="1"/>
    <col min="10781" max="10781" width="21.5703125" style="80" customWidth="1"/>
    <col min="10782" max="10782" width="17.7109375" style="80" customWidth="1"/>
    <col min="10783" max="11009" width="9.140625" style="80"/>
    <col min="11010" max="11010" width="4.85546875" style="80" customWidth="1"/>
    <col min="11011" max="11011" width="17.5703125" style="80" customWidth="1"/>
    <col min="11012" max="11012" width="11.42578125" style="80" customWidth="1"/>
    <col min="11013" max="11013" width="10.140625" style="80" customWidth="1"/>
    <col min="11014" max="11014" width="8.28515625" style="80" customWidth="1"/>
    <col min="11015" max="11015" width="10" style="80" customWidth="1"/>
    <col min="11016" max="11016" width="11.5703125" style="80" customWidth="1"/>
    <col min="11017" max="11017" width="11.7109375" style="80" customWidth="1"/>
    <col min="11018" max="11018" width="10.85546875" style="80" customWidth="1"/>
    <col min="11019" max="11019" width="11.7109375" style="80" customWidth="1"/>
    <col min="11020" max="11020" width="10.140625" style="80" customWidth="1"/>
    <col min="11021" max="11021" width="11.5703125" style="80" customWidth="1"/>
    <col min="11022" max="11022" width="11.7109375" style="80" bestFit="1" customWidth="1"/>
    <col min="11023" max="11024" width="10.42578125" style="80" customWidth="1"/>
    <col min="11025" max="11025" width="11.7109375" style="80" customWidth="1"/>
    <col min="11026" max="11026" width="11.5703125" style="80" customWidth="1"/>
    <col min="11027" max="11028" width="10.28515625" style="80" customWidth="1"/>
    <col min="11029" max="11029" width="11.7109375" style="80" customWidth="1"/>
    <col min="11030" max="11030" width="11.5703125" style="80" customWidth="1"/>
    <col min="11031" max="11032" width="10.5703125" style="80" customWidth="1"/>
    <col min="11033" max="11033" width="11.7109375" style="80" customWidth="1"/>
    <col min="11034" max="11034" width="11.7109375" style="80" bestFit="1" customWidth="1"/>
    <col min="11035" max="11036" width="10.140625" style="80" customWidth="1"/>
    <col min="11037" max="11037" width="21.5703125" style="80" customWidth="1"/>
    <col min="11038" max="11038" width="17.7109375" style="80" customWidth="1"/>
    <col min="11039" max="11265" width="9.140625" style="80"/>
    <col min="11266" max="11266" width="4.85546875" style="80" customWidth="1"/>
    <col min="11267" max="11267" width="17.5703125" style="80" customWidth="1"/>
    <col min="11268" max="11268" width="11.42578125" style="80" customWidth="1"/>
    <col min="11269" max="11269" width="10.140625" style="80" customWidth="1"/>
    <col min="11270" max="11270" width="8.28515625" style="80" customWidth="1"/>
    <col min="11271" max="11271" width="10" style="80" customWidth="1"/>
    <col min="11272" max="11272" width="11.5703125" style="80" customWidth="1"/>
    <col min="11273" max="11273" width="11.7109375" style="80" customWidth="1"/>
    <col min="11274" max="11274" width="10.85546875" style="80" customWidth="1"/>
    <col min="11275" max="11275" width="11.7109375" style="80" customWidth="1"/>
    <col min="11276" max="11276" width="10.140625" style="80" customWidth="1"/>
    <col min="11277" max="11277" width="11.5703125" style="80" customWidth="1"/>
    <col min="11278" max="11278" width="11.7109375" style="80" bestFit="1" customWidth="1"/>
    <col min="11279" max="11280" width="10.42578125" style="80" customWidth="1"/>
    <col min="11281" max="11281" width="11.7109375" style="80" customWidth="1"/>
    <col min="11282" max="11282" width="11.5703125" style="80" customWidth="1"/>
    <col min="11283" max="11284" width="10.28515625" style="80" customWidth="1"/>
    <col min="11285" max="11285" width="11.7109375" style="80" customWidth="1"/>
    <col min="11286" max="11286" width="11.5703125" style="80" customWidth="1"/>
    <col min="11287" max="11288" width="10.5703125" style="80" customWidth="1"/>
    <col min="11289" max="11289" width="11.7109375" style="80" customWidth="1"/>
    <col min="11290" max="11290" width="11.7109375" style="80" bestFit="1" customWidth="1"/>
    <col min="11291" max="11292" width="10.140625" style="80" customWidth="1"/>
    <col min="11293" max="11293" width="21.5703125" style="80" customWidth="1"/>
    <col min="11294" max="11294" width="17.7109375" style="80" customWidth="1"/>
    <col min="11295" max="11521" width="9.140625" style="80"/>
    <col min="11522" max="11522" width="4.85546875" style="80" customWidth="1"/>
    <col min="11523" max="11523" width="17.5703125" style="80" customWidth="1"/>
    <col min="11524" max="11524" width="11.42578125" style="80" customWidth="1"/>
    <col min="11525" max="11525" width="10.140625" style="80" customWidth="1"/>
    <col min="11526" max="11526" width="8.28515625" style="80" customWidth="1"/>
    <col min="11527" max="11527" width="10" style="80" customWidth="1"/>
    <col min="11528" max="11528" width="11.5703125" style="80" customWidth="1"/>
    <col min="11529" max="11529" width="11.7109375" style="80" customWidth="1"/>
    <col min="11530" max="11530" width="10.85546875" style="80" customWidth="1"/>
    <col min="11531" max="11531" width="11.7109375" style="80" customWidth="1"/>
    <col min="11532" max="11532" width="10.140625" style="80" customWidth="1"/>
    <col min="11533" max="11533" width="11.5703125" style="80" customWidth="1"/>
    <col min="11534" max="11534" width="11.7109375" style="80" bestFit="1" customWidth="1"/>
    <col min="11535" max="11536" width="10.42578125" style="80" customWidth="1"/>
    <col min="11537" max="11537" width="11.7109375" style="80" customWidth="1"/>
    <col min="11538" max="11538" width="11.5703125" style="80" customWidth="1"/>
    <col min="11539" max="11540" width="10.28515625" style="80" customWidth="1"/>
    <col min="11541" max="11541" width="11.7109375" style="80" customWidth="1"/>
    <col min="11542" max="11542" width="11.5703125" style="80" customWidth="1"/>
    <col min="11543" max="11544" width="10.5703125" style="80" customWidth="1"/>
    <col min="11545" max="11545" width="11.7109375" style="80" customWidth="1"/>
    <col min="11546" max="11546" width="11.7109375" style="80" bestFit="1" customWidth="1"/>
    <col min="11547" max="11548" width="10.140625" style="80" customWidth="1"/>
    <col min="11549" max="11549" width="21.5703125" style="80" customWidth="1"/>
    <col min="11550" max="11550" width="17.7109375" style="80" customWidth="1"/>
    <col min="11551" max="11777" width="9.140625" style="80"/>
    <col min="11778" max="11778" width="4.85546875" style="80" customWidth="1"/>
    <col min="11779" max="11779" width="17.5703125" style="80" customWidth="1"/>
    <col min="11780" max="11780" width="11.42578125" style="80" customWidth="1"/>
    <col min="11781" max="11781" width="10.140625" style="80" customWidth="1"/>
    <col min="11782" max="11782" width="8.28515625" style="80" customWidth="1"/>
    <col min="11783" max="11783" width="10" style="80" customWidth="1"/>
    <col min="11784" max="11784" width="11.5703125" style="80" customWidth="1"/>
    <col min="11785" max="11785" width="11.7109375" style="80" customWidth="1"/>
    <col min="11786" max="11786" width="10.85546875" style="80" customWidth="1"/>
    <col min="11787" max="11787" width="11.7109375" style="80" customWidth="1"/>
    <col min="11788" max="11788" width="10.140625" style="80" customWidth="1"/>
    <col min="11789" max="11789" width="11.5703125" style="80" customWidth="1"/>
    <col min="11790" max="11790" width="11.7109375" style="80" bestFit="1" customWidth="1"/>
    <col min="11791" max="11792" width="10.42578125" style="80" customWidth="1"/>
    <col min="11793" max="11793" width="11.7109375" style="80" customWidth="1"/>
    <col min="11794" max="11794" width="11.5703125" style="80" customWidth="1"/>
    <col min="11795" max="11796" width="10.28515625" style="80" customWidth="1"/>
    <col min="11797" max="11797" width="11.7109375" style="80" customWidth="1"/>
    <col min="11798" max="11798" width="11.5703125" style="80" customWidth="1"/>
    <col min="11799" max="11800" width="10.5703125" style="80" customWidth="1"/>
    <col min="11801" max="11801" width="11.7109375" style="80" customWidth="1"/>
    <col min="11802" max="11802" width="11.7109375" style="80" bestFit="1" customWidth="1"/>
    <col min="11803" max="11804" width="10.140625" style="80" customWidth="1"/>
    <col min="11805" max="11805" width="21.5703125" style="80" customWidth="1"/>
    <col min="11806" max="11806" width="17.7109375" style="80" customWidth="1"/>
    <col min="11807" max="12033" width="9.140625" style="80"/>
    <col min="12034" max="12034" width="4.85546875" style="80" customWidth="1"/>
    <col min="12035" max="12035" width="17.5703125" style="80" customWidth="1"/>
    <col min="12036" max="12036" width="11.42578125" style="80" customWidth="1"/>
    <col min="12037" max="12037" width="10.140625" style="80" customWidth="1"/>
    <col min="12038" max="12038" width="8.28515625" style="80" customWidth="1"/>
    <col min="12039" max="12039" width="10" style="80" customWidth="1"/>
    <col min="12040" max="12040" width="11.5703125" style="80" customWidth="1"/>
    <col min="12041" max="12041" width="11.7109375" style="80" customWidth="1"/>
    <col min="12042" max="12042" width="10.85546875" style="80" customWidth="1"/>
    <col min="12043" max="12043" width="11.7109375" style="80" customWidth="1"/>
    <col min="12044" max="12044" width="10.140625" style="80" customWidth="1"/>
    <col min="12045" max="12045" width="11.5703125" style="80" customWidth="1"/>
    <col min="12046" max="12046" width="11.7109375" style="80" bestFit="1" customWidth="1"/>
    <col min="12047" max="12048" width="10.42578125" style="80" customWidth="1"/>
    <col min="12049" max="12049" width="11.7109375" style="80" customWidth="1"/>
    <col min="12050" max="12050" width="11.5703125" style="80" customWidth="1"/>
    <col min="12051" max="12052" width="10.28515625" style="80" customWidth="1"/>
    <col min="12053" max="12053" width="11.7109375" style="80" customWidth="1"/>
    <col min="12054" max="12054" width="11.5703125" style="80" customWidth="1"/>
    <col min="12055" max="12056" width="10.5703125" style="80" customWidth="1"/>
    <col min="12057" max="12057" width="11.7109375" style="80" customWidth="1"/>
    <col min="12058" max="12058" width="11.7109375" style="80" bestFit="1" customWidth="1"/>
    <col min="12059" max="12060" width="10.140625" style="80" customWidth="1"/>
    <col min="12061" max="12061" width="21.5703125" style="80" customWidth="1"/>
    <col min="12062" max="12062" width="17.7109375" style="80" customWidth="1"/>
    <col min="12063" max="12289" width="9.140625" style="80"/>
    <col min="12290" max="12290" width="4.85546875" style="80" customWidth="1"/>
    <col min="12291" max="12291" width="17.5703125" style="80" customWidth="1"/>
    <col min="12292" max="12292" width="11.42578125" style="80" customWidth="1"/>
    <col min="12293" max="12293" width="10.140625" style="80" customWidth="1"/>
    <col min="12294" max="12294" width="8.28515625" style="80" customWidth="1"/>
    <col min="12295" max="12295" width="10" style="80" customWidth="1"/>
    <col min="12296" max="12296" width="11.5703125" style="80" customWidth="1"/>
    <col min="12297" max="12297" width="11.7109375" style="80" customWidth="1"/>
    <col min="12298" max="12298" width="10.85546875" style="80" customWidth="1"/>
    <col min="12299" max="12299" width="11.7109375" style="80" customWidth="1"/>
    <col min="12300" max="12300" width="10.140625" style="80" customWidth="1"/>
    <col min="12301" max="12301" width="11.5703125" style="80" customWidth="1"/>
    <col min="12302" max="12302" width="11.7109375" style="80" bestFit="1" customWidth="1"/>
    <col min="12303" max="12304" width="10.42578125" style="80" customWidth="1"/>
    <col min="12305" max="12305" width="11.7109375" style="80" customWidth="1"/>
    <col min="12306" max="12306" width="11.5703125" style="80" customWidth="1"/>
    <col min="12307" max="12308" width="10.28515625" style="80" customWidth="1"/>
    <col min="12309" max="12309" width="11.7109375" style="80" customWidth="1"/>
    <col min="12310" max="12310" width="11.5703125" style="80" customWidth="1"/>
    <col min="12311" max="12312" width="10.5703125" style="80" customWidth="1"/>
    <col min="12313" max="12313" width="11.7109375" style="80" customWidth="1"/>
    <col min="12314" max="12314" width="11.7109375" style="80" bestFit="1" customWidth="1"/>
    <col min="12315" max="12316" width="10.140625" style="80" customWidth="1"/>
    <col min="12317" max="12317" width="21.5703125" style="80" customWidth="1"/>
    <col min="12318" max="12318" width="17.7109375" style="80" customWidth="1"/>
    <col min="12319" max="12545" width="9.140625" style="80"/>
    <col min="12546" max="12546" width="4.85546875" style="80" customWidth="1"/>
    <col min="12547" max="12547" width="17.5703125" style="80" customWidth="1"/>
    <col min="12548" max="12548" width="11.42578125" style="80" customWidth="1"/>
    <col min="12549" max="12549" width="10.140625" style="80" customWidth="1"/>
    <col min="12550" max="12550" width="8.28515625" style="80" customWidth="1"/>
    <col min="12551" max="12551" width="10" style="80" customWidth="1"/>
    <col min="12552" max="12552" width="11.5703125" style="80" customWidth="1"/>
    <col min="12553" max="12553" width="11.7109375" style="80" customWidth="1"/>
    <col min="12554" max="12554" width="10.85546875" style="80" customWidth="1"/>
    <col min="12555" max="12555" width="11.7109375" style="80" customWidth="1"/>
    <col min="12556" max="12556" width="10.140625" style="80" customWidth="1"/>
    <col min="12557" max="12557" width="11.5703125" style="80" customWidth="1"/>
    <col min="12558" max="12558" width="11.7109375" style="80" bestFit="1" customWidth="1"/>
    <col min="12559" max="12560" width="10.42578125" style="80" customWidth="1"/>
    <col min="12561" max="12561" width="11.7109375" style="80" customWidth="1"/>
    <col min="12562" max="12562" width="11.5703125" style="80" customWidth="1"/>
    <col min="12563" max="12564" width="10.28515625" style="80" customWidth="1"/>
    <col min="12565" max="12565" width="11.7109375" style="80" customWidth="1"/>
    <col min="12566" max="12566" width="11.5703125" style="80" customWidth="1"/>
    <col min="12567" max="12568" width="10.5703125" style="80" customWidth="1"/>
    <col min="12569" max="12569" width="11.7109375" style="80" customWidth="1"/>
    <col min="12570" max="12570" width="11.7109375" style="80" bestFit="1" customWidth="1"/>
    <col min="12571" max="12572" width="10.140625" style="80" customWidth="1"/>
    <col min="12573" max="12573" width="21.5703125" style="80" customWidth="1"/>
    <col min="12574" max="12574" width="17.7109375" style="80" customWidth="1"/>
    <col min="12575" max="12801" width="9.140625" style="80"/>
    <col min="12802" max="12802" width="4.85546875" style="80" customWidth="1"/>
    <col min="12803" max="12803" width="17.5703125" style="80" customWidth="1"/>
    <col min="12804" max="12804" width="11.42578125" style="80" customWidth="1"/>
    <col min="12805" max="12805" width="10.140625" style="80" customWidth="1"/>
    <col min="12806" max="12806" width="8.28515625" style="80" customWidth="1"/>
    <col min="12807" max="12807" width="10" style="80" customWidth="1"/>
    <col min="12808" max="12808" width="11.5703125" style="80" customWidth="1"/>
    <col min="12809" max="12809" width="11.7109375" style="80" customWidth="1"/>
    <col min="12810" max="12810" width="10.85546875" style="80" customWidth="1"/>
    <col min="12811" max="12811" width="11.7109375" style="80" customWidth="1"/>
    <col min="12812" max="12812" width="10.140625" style="80" customWidth="1"/>
    <col min="12813" max="12813" width="11.5703125" style="80" customWidth="1"/>
    <col min="12814" max="12814" width="11.7109375" style="80" bestFit="1" customWidth="1"/>
    <col min="12815" max="12816" width="10.42578125" style="80" customWidth="1"/>
    <col min="12817" max="12817" width="11.7109375" style="80" customWidth="1"/>
    <col min="12818" max="12818" width="11.5703125" style="80" customWidth="1"/>
    <col min="12819" max="12820" width="10.28515625" style="80" customWidth="1"/>
    <col min="12821" max="12821" width="11.7109375" style="80" customWidth="1"/>
    <col min="12822" max="12822" width="11.5703125" style="80" customWidth="1"/>
    <col min="12823" max="12824" width="10.5703125" style="80" customWidth="1"/>
    <col min="12825" max="12825" width="11.7109375" style="80" customWidth="1"/>
    <col min="12826" max="12826" width="11.7109375" style="80" bestFit="1" customWidth="1"/>
    <col min="12827" max="12828" width="10.140625" style="80" customWidth="1"/>
    <col min="12829" max="12829" width="21.5703125" style="80" customWidth="1"/>
    <col min="12830" max="12830" width="17.7109375" style="80" customWidth="1"/>
    <col min="12831" max="13057" width="9.140625" style="80"/>
    <col min="13058" max="13058" width="4.85546875" style="80" customWidth="1"/>
    <col min="13059" max="13059" width="17.5703125" style="80" customWidth="1"/>
    <col min="13060" max="13060" width="11.42578125" style="80" customWidth="1"/>
    <col min="13061" max="13061" width="10.140625" style="80" customWidth="1"/>
    <col min="13062" max="13062" width="8.28515625" style="80" customWidth="1"/>
    <col min="13063" max="13063" width="10" style="80" customWidth="1"/>
    <col min="13064" max="13064" width="11.5703125" style="80" customWidth="1"/>
    <col min="13065" max="13065" width="11.7109375" style="80" customWidth="1"/>
    <col min="13066" max="13066" width="10.85546875" style="80" customWidth="1"/>
    <col min="13067" max="13067" width="11.7109375" style="80" customWidth="1"/>
    <col min="13068" max="13068" width="10.140625" style="80" customWidth="1"/>
    <col min="13069" max="13069" width="11.5703125" style="80" customWidth="1"/>
    <col min="13070" max="13070" width="11.7109375" style="80" bestFit="1" customWidth="1"/>
    <col min="13071" max="13072" width="10.42578125" style="80" customWidth="1"/>
    <col min="13073" max="13073" width="11.7109375" style="80" customWidth="1"/>
    <col min="13074" max="13074" width="11.5703125" style="80" customWidth="1"/>
    <col min="13075" max="13076" width="10.28515625" style="80" customWidth="1"/>
    <col min="13077" max="13077" width="11.7109375" style="80" customWidth="1"/>
    <col min="13078" max="13078" width="11.5703125" style="80" customWidth="1"/>
    <col min="13079" max="13080" width="10.5703125" style="80" customWidth="1"/>
    <col min="13081" max="13081" width="11.7109375" style="80" customWidth="1"/>
    <col min="13082" max="13082" width="11.7109375" style="80" bestFit="1" customWidth="1"/>
    <col min="13083" max="13084" width="10.140625" style="80" customWidth="1"/>
    <col min="13085" max="13085" width="21.5703125" style="80" customWidth="1"/>
    <col min="13086" max="13086" width="17.7109375" style="80" customWidth="1"/>
    <col min="13087" max="13313" width="9.140625" style="80"/>
    <col min="13314" max="13314" width="4.85546875" style="80" customWidth="1"/>
    <col min="13315" max="13315" width="17.5703125" style="80" customWidth="1"/>
    <col min="13316" max="13316" width="11.42578125" style="80" customWidth="1"/>
    <col min="13317" max="13317" width="10.140625" style="80" customWidth="1"/>
    <col min="13318" max="13318" width="8.28515625" style="80" customWidth="1"/>
    <col min="13319" max="13319" width="10" style="80" customWidth="1"/>
    <col min="13320" max="13320" width="11.5703125" style="80" customWidth="1"/>
    <col min="13321" max="13321" width="11.7109375" style="80" customWidth="1"/>
    <col min="13322" max="13322" width="10.85546875" style="80" customWidth="1"/>
    <col min="13323" max="13323" width="11.7109375" style="80" customWidth="1"/>
    <col min="13324" max="13324" width="10.140625" style="80" customWidth="1"/>
    <col min="13325" max="13325" width="11.5703125" style="80" customWidth="1"/>
    <col min="13326" max="13326" width="11.7109375" style="80" bestFit="1" customWidth="1"/>
    <col min="13327" max="13328" width="10.42578125" style="80" customWidth="1"/>
    <col min="13329" max="13329" width="11.7109375" style="80" customWidth="1"/>
    <col min="13330" max="13330" width="11.5703125" style="80" customWidth="1"/>
    <col min="13331" max="13332" width="10.28515625" style="80" customWidth="1"/>
    <col min="13333" max="13333" width="11.7109375" style="80" customWidth="1"/>
    <col min="13334" max="13334" width="11.5703125" style="80" customWidth="1"/>
    <col min="13335" max="13336" width="10.5703125" style="80" customWidth="1"/>
    <col min="13337" max="13337" width="11.7109375" style="80" customWidth="1"/>
    <col min="13338" max="13338" width="11.7109375" style="80" bestFit="1" customWidth="1"/>
    <col min="13339" max="13340" width="10.140625" style="80" customWidth="1"/>
    <col min="13341" max="13341" width="21.5703125" style="80" customWidth="1"/>
    <col min="13342" max="13342" width="17.7109375" style="80" customWidth="1"/>
    <col min="13343" max="13569" width="9.140625" style="80"/>
    <col min="13570" max="13570" width="4.85546875" style="80" customWidth="1"/>
    <col min="13571" max="13571" width="17.5703125" style="80" customWidth="1"/>
    <col min="13572" max="13572" width="11.42578125" style="80" customWidth="1"/>
    <col min="13573" max="13573" width="10.140625" style="80" customWidth="1"/>
    <col min="13574" max="13574" width="8.28515625" style="80" customWidth="1"/>
    <col min="13575" max="13575" width="10" style="80" customWidth="1"/>
    <col min="13576" max="13576" width="11.5703125" style="80" customWidth="1"/>
    <col min="13577" max="13577" width="11.7109375" style="80" customWidth="1"/>
    <col min="13578" max="13578" width="10.85546875" style="80" customWidth="1"/>
    <col min="13579" max="13579" width="11.7109375" style="80" customWidth="1"/>
    <col min="13580" max="13580" width="10.140625" style="80" customWidth="1"/>
    <col min="13581" max="13581" width="11.5703125" style="80" customWidth="1"/>
    <col min="13582" max="13582" width="11.7109375" style="80" bestFit="1" customWidth="1"/>
    <col min="13583" max="13584" width="10.42578125" style="80" customWidth="1"/>
    <col min="13585" max="13585" width="11.7109375" style="80" customWidth="1"/>
    <col min="13586" max="13586" width="11.5703125" style="80" customWidth="1"/>
    <col min="13587" max="13588" width="10.28515625" style="80" customWidth="1"/>
    <col min="13589" max="13589" width="11.7109375" style="80" customWidth="1"/>
    <col min="13590" max="13590" width="11.5703125" style="80" customWidth="1"/>
    <col min="13591" max="13592" width="10.5703125" style="80" customWidth="1"/>
    <col min="13593" max="13593" width="11.7109375" style="80" customWidth="1"/>
    <col min="13594" max="13594" width="11.7109375" style="80" bestFit="1" customWidth="1"/>
    <col min="13595" max="13596" width="10.140625" style="80" customWidth="1"/>
    <col min="13597" max="13597" width="21.5703125" style="80" customWidth="1"/>
    <col min="13598" max="13598" width="17.7109375" style="80" customWidth="1"/>
    <col min="13599" max="13825" width="9.140625" style="80"/>
    <col min="13826" max="13826" width="4.85546875" style="80" customWidth="1"/>
    <col min="13827" max="13827" width="17.5703125" style="80" customWidth="1"/>
    <col min="13828" max="13828" width="11.42578125" style="80" customWidth="1"/>
    <col min="13829" max="13829" width="10.140625" style="80" customWidth="1"/>
    <col min="13830" max="13830" width="8.28515625" style="80" customWidth="1"/>
    <col min="13831" max="13831" width="10" style="80" customWidth="1"/>
    <col min="13832" max="13832" width="11.5703125" style="80" customWidth="1"/>
    <col min="13833" max="13833" width="11.7109375" style="80" customWidth="1"/>
    <col min="13834" max="13834" width="10.85546875" style="80" customWidth="1"/>
    <col min="13835" max="13835" width="11.7109375" style="80" customWidth="1"/>
    <col min="13836" max="13836" width="10.140625" style="80" customWidth="1"/>
    <col min="13837" max="13837" width="11.5703125" style="80" customWidth="1"/>
    <col min="13838" max="13838" width="11.7109375" style="80" bestFit="1" customWidth="1"/>
    <col min="13839" max="13840" width="10.42578125" style="80" customWidth="1"/>
    <col min="13841" max="13841" width="11.7109375" style="80" customWidth="1"/>
    <col min="13842" max="13842" width="11.5703125" style="80" customWidth="1"/>
    <col min="13843" max="13844" width="10.28515625" style="80" customWidth="1"/>
    <col min="13845" max="13845" width="11.7109375" style="80" customWidth="1"/>
    <col min="13846" max="13846" width="11.5703125" style="80" customWidth="1"/>
    <col min="13847" max="13848" width="10.5703125" style="80" customWidth="1"/>
    <col min="13849" max="13849" width="11.7109375" style="80" customWidth="1"/>
    <col min="13850" max="13850" width="11.7109375" style="80" bestFit="1" customWidth="1"/>
    <col min="13851" max="13852" width="10.140625" style="80" customWidth="1"/>
    <col min="13853" max="13853" width="21.5703125" style="80" customWidth="1"/>
    <col min="13854" max="13854" width="17.7109375" style="80" customWidth="1"/>
    <col min="13855" max="14081" width="9.140625" style="80"/>
    <col min="14082" max="14082" width="4.85546875" style="80" customWidth="1"/>
    <col min="14083" max="14083" width="17.5703125" style="80" customWidth="1"/>
    <col min="14084" max="14084" width="11.42578125" style="80" customWidth="1"/>
    <col min="14085" max="14085" width="10.140625" style="80" customWidth="1"/>
    <col min="14086" max="14086" width="8.28515625" style="80" customWidth="1"/>
    <col min="14087" max="14087" width="10" style="80" customWidth="1"/>
    <col min="14088" max="14088" width="11.5703125" style="80" customWidth="1"/>
    <col min="14089" max="14089" width="11.7109375" style="80" customWidth="1"/>
    <col min="14090" max="14090" width="10.85546875" style="80" customWidth="1"/>
    <col min="14091" max="14091" width="11.7109375" style="80" customWidth="1"/>
    <col min="14092" max="14092" width="10.140625" style="80" customWidth="1"/>
    <col min="14093" max="14093" width="11.5703125" style="80" customWidth="1"/>
    <col min="14094" max="14094" width="11.7109375" style="80" bestFit="1" customWidth="1"/>
    <col min="14095" max="14096" width="10.42578125" style="80" customWidth="1"/>
    <col min="14097" max="14097" width="11.7109375" style="80" customWidth="1"/>
    <col min="14098" max="14098" width="11.5703125" style="80" customWidth="1"/>
    <col min="14099" max="14100" width="10.28515625" style="80" customWidth="1"/>
    <col min="14101" max="14101" width="11.7109375" style="80" customWidth="1"/>
    <col min="14102" max="14102" width="11.5703125" style="80" customWidth="1"/>
    <col min="14103" max="14104" width="10.5703125" style="80" customWidth="1"/>
    <col min="14105" max="14105" width="11.7109375" style="80" customWidth="1"/>
    <col min="14106" max="14106" width="11.7109375" style="80" bestFit="1" customWidth="1"/>
    <col min="14107" max="14108" width="10.140625" style="80" customWidth="1"/>
    <col min="14109" max="14109" width="21.5703125" style="80" customWidth="1"/>
    <col min="14110" max="14110" width="17.7109375" style="80" customWidth="1"/>
    <col min="14111" max="14337" width="9.140625" style="80"/>
    <col min="14338" max="14338" width="4.85546875" style="80" customWidth="1"/>
    <col min="14339" max="14339" width="17.5703125" style="80" customWidth="1"/>
    <col min="14340" max="14340" width="11.42578125" style="80" customWidth="1"/>
    <col min="14341" max="14341" width="10.140625" style="80" customWidth="1"/>
    <col min="14342" max="14342" width="8.28515625" style="80" customWidth="1"/>
    <col min="14343" max="14343" width="10" style="80" customWidth="1"/>
    <col min="14344" max="14344" width="11.5703125" style="80" customWidth="1"/>
    <col min="14345" max="14345" width="11.7109375" style="80" customWidth="1"/>
    <col min="14346" max="14346" width="10.85546875" style="80" customWidth="1"/>
    <col min="14347" max="14347" width="11.7109375" style="80" customWidth="1"/>
    <col min="14348" max="14348" width="10.140625" style="80" customWidth="1"/>
    <col min="14349" max="14349" width="11.5703125" style="80" customWidth="1"/>
    <col min="14350" max="14350" width="11.7109375" style="80" bestFit="1" customWidth="1"/>
    <col min="14351" max="14352" width="10.42578125" style="80" customWidth="1"/>
    <col min="14353" max="14353" width="11.7109375" style="80" customWidth="1"/>
    <col min="14354" max="14354" width="11.5703125" style="80" customWidth="1"/>
    <col min="14355" max="14356" width="10.28515625" style="80" customWidth="1"/>
    <col min="14357" max="14357" width="11.7109375" style="80" customWidth="1"/>
    <col min="14358" max="14358" width="11.5703125" style="80" customWidth="1"/>
    <col min="14359" max="14360" width="10.5703125" style="80" customWidth="1"/>
    <col min="14361" max="14361" width="11.7109375" style="80" customWidth="1"/>
    <col min="14362" max="14362" width="11.7109375" style="80" bestFit="1" customWidth="1"/>
    <col min="14363" max="14364" width="10.140625" style="80" customWidth="1"/>
    <col min="14365" max="14365" width="21.5703125" style="80" customWidth="1"/>
    <col min="14366" max="14366" width="17.7109375" style="80" customWidth="1"/>
    <col min="14367" max="14593" width="9.140625" style="80"/>
    <col min="14594" max="14594" width="4.85546875" style="80" customWidth="1"/>
    <col min="14595" max="14595" width="17.5703125" style="80" customWidth="1"/>
    <col min="14596" max="14596" width="11.42578125" style="80" customWidth="1"/>
    <col min="14597" max="14597" width="10.140625" style="80" customWidth="1"/>
    <col min="14598" max="14598" width="8.28515625" style="80" customWidth="1"/>
    <col min="14599" max="14599" width="10" style="80" customWidth="1"/>
    <col min="14600" max="14600" width="11.5703125" style="80" customWidth="1"/>
    <col min="14601" max="14601" width="11.7109375" style="80" customWidth="1"/>
    <col min="14602" max="14602" width="10.85546875" style="80" customWidth="1"/>
    <col min="14603" max="14603" width="11.7109375" style="80" customWidth="1"/>
    <col min="14604" max="14604" width="10.140625" style="80" customWidth="1"/>
    <col min="14605" max="14605" width="11.5703125" style="80" customWidth="1"/>
    <col min="14606" max="14606" width="11.7109375" style="80" bestFit="1" customWidth="1"/>
    <col min="14607" max="14608" width="10.42578125" style="80" customWidth="1"/>
    <col min="14609" max="14609" width="11.7109375" style="80" customWidth="1"/>
    <col min="14610" max="14610" width="11.5703125" style="80" customWidth="1"/>
    <col min="14611" max="14612" width="10.28515625" style="80" customWidth="1"/>
    <col min="14613" max="14613" width="11.7109375" style="80" customWidth="1"/>
    <col min="14614" max="14614" width="11.5703125" style="80" customWidth="1"/>
    <col min="14615" max="14616" width="10.5703125" style="80" customWidth="1"/>
    <col min="14617" max="14617" width="11.7109375" style="80" customWidth="1"/>
    <col min="14618" max="14618" width="11.7109375" style="80" bestFit="1" customWidth="1"/>
    <col min="14619" max="14620" width="10.140625" style="80" customWidth="1"/>
    <col min="14621" max="14621" width="21.5703125" style="80" customWidth="1"/>
    <col min="14622" max="14622" width="17.7109375" style="80" customWidth="1"/>
    <col min="14623" max="14849" width="9.140625" style="80"/>
    <col min="14850" max="14850" width="4.85546875" style="80" customWidth="1"/>
    <col min="14851" max="14851" width="17.5703125" style="80" customWidth="1"/>
    <col min="14852" max="14852" width="11.42578125" style="80" customWidth="1"/>
    <col min="14853" max="14853" width="10.140625" style="80" customWidth="1"/>
    <col min="14854" max="14854" width="8.28515625" style="80" customWidth="1"/>
    <col min="14855" max="14855" width="10" style="80" customWidth="1"/>
    <col min="14856" max="14856" width="11.5703125" style="80" customWidth="1"/>
    <col min="14857" max="14857" width="11.7109375" style="80" customWidth="1"/>
    <col min="14858" max="14858" width="10.85546875" style="80" customWidth="1"/>
    <col min="14859" max="14859" width="11.7109375" style="80" customWidth="1"/>
    <col min="14860" max="14860" width="10.140625" style="80" customWidth="1"/>
    <col min="14861" max="14861" width="11.5703125" style="80" customWidth="1"/>
    <col min="14862" max="14862" width="11.7109375" style="80" bestFit="1" customWidth="1"/>
    <col min="14863" max="14864" width="10.42578125" style="80" customWidth="1"/>
    <col min="14865" max="14865" width="11.7109375" style="80" customWidth="1"/>
    <col min="14866" max="14866" width="11.5703125" style="80" customWidth="1"/>
    <col min="14867" max="14868" width="10.28515625" style="80" customWidth="1"/>
    <col min="14869" max="14869" width="11.7109375" style="80" customWidth="1"/>
    <col min="14870" max="14870" width="11.5703125" style="80" customWidth="1"/>
    <col min="14871" max="14872" width="10.5703125" style="80" customWidth="1"/>
    <col min="14873" max="14873" width="11.7109375" style="80" customWidth="1"/>
    <col min="14874" max="14874" width="11.7109375" style="80" bestFit="1" customWidth="1"/>
    <col min="14875" max="14876" width="10.140625" style="80" customWidth="1"/>
    <col min="14877" max="14877" width="21.5703125" style="80" customWidth="1"/>
    <col min="14878" max="14878" width="17.7109375" style="80" customWidth="1"/>
    <col min="14879" max="15105" width="9.140625" style="80"/>
    <col min="15106" max="15106" width="4.85546875" style="80" customWidth="1"/>
    <col min="15107" max="15107" width="17.5703125" style="80" customWidth="1"/>
    <col min="15108" max="15108" width="11.42578125" style="80" customWidth="1"/>
    <col min="15109" max="15109" width="10.140625" style="80" customWidth="1"/>
    <col min="15110" max="15110" width="8.28515625" style="80" customWidth="1"/>
    <col min="15111" max="15111" width="10" style="80" customWidth="1"/>
    <col min="15112" max="15112" width="11.5703125" style="80" customWidth="1"/>
    <col min="15113" max="15113" width="11.7109375" style="80" customWidth="1"/>
    <col min="15114" max="15114" width="10.85546875" style="80" customWidth="1"/>
    <col min="15115" max="15115" width="11.7109375" style="80" customWidth="1"/>
    <col min="15116" max="15116" width="10.140625" style="80" customWidth="1"/>
    <col min="15117" max="15117" width="11.5703125" style="80" customWidth="1"/>
    <col min="15118" max="15118" width="11.7109375" style="80" bestFit="1" customWidth="1"/>
    <col min="15119" max="15120" width="10.42578125" style="80" customWidth="1"/>
    <col min="15121" max="15121" width="11.7109375" style="80" customWidth="1"/>
    <col min="15122" max="15122" width="11.5703125" style="80" customWidth="1"/>
    <col min="15123" max="15124" width="10.28515625" style="80" customWidth="1"/>
    <col min="15125" max="15125" width="11.7109375" style="80" customWidth="1"/>
    <col min="15126" max="15126" width="11.5703125" style="80" customWidth="1"/>
    <col min="15127" max="15128" width="10.5703125" style="80" customWidth="1"/>
    <col min="15129" max="15129" width="11.7109375" style="80" customWidth="1"/>
    <col min="15130" max="15130" width="11.7109375" style="80" bestFit="1" customWidth="1"/>
    <col min="15131" max="15132" width="10.140625" style="80" customWidth="1"/>
    <col min="15133" max="15133" width="21.5703125" style="80" customWidth="1"/>
    <col min="15134" max="15134" width="17.7109375" style="80" customWidth="1"/>
    <col min="15135" max="15361" width="9.140625" style="80"/>
    <col min="15362" max="15362" width="4.85546875" style="80" customWidth="1"/>
    <col min="15363" max="15363" width="17.5703125" style="80" customWidth="1"/>
    <col min="15364" max="15364" width="11.42578125" style="80" customWidth="1"/>
    <col min="15365" max="15365" width="10.140625" style="80" customWidth="1"/>
    <col min="15366" max="15366" width="8.28515625" style="80" customWidth="1"/>
    <col min="15367" max="15367" width="10" style="80" customWidth="1"/>
    <col min="15368" max="15368" width="11.5703125" style="80" customWidth="1"/>
    <col min="15369" max="15369" width="11.7109375" style="80" customWidth="1"/>
    <col min="15370" max="15370" width="10.85546875" style="80" customWidth="1"/>
    <col min="15371" max="15371" width="11.7109375" style="80" customWidth="1"/>
    <col min="15372" max="15372" width="10.140625" style="80" customWidth="1"/>
    <col min="15373" max="15373" width="11.5703125" style="80" customWidth="1"/>
    <col min="15374" max="15374" width="11.7109375" style="80" bestFit="1" customWidth="1"/>
    <col min="15375" max="15376" width="10.42578125" style="80" customWidth="1"/>
    <col min="15377" max="15377" width="11.7109375" style="80" customWidth="1"/>
    <col min="15378" max="15378" width="11.5703125" style="80" customWidth="1"/>
    <col min="15379" max="15380" width="10.28515625" style="80" customWidth="1"/>
    <col min="15381" max="15381" width="11.7109375" style="80" customWidth="1"/>
    <col min="15382" max="15382" width="11.5703125" style="80" customWidth="1"/>
    <col min="15383" max="15384" width="10.5703125" style="80" customWidth="1"/>
    <col min="15385" max="15385" width="11.7109375" style="80" customWidth="1"/>
    <col min="15386" max="15386" width="11.7109375" style="80" bestFit="1" customWidth="1"/>
    <col min="15387" max="15388" width="10.140625" style="80" customWidth="1"/>
    <col min="15389" max="15389" width="21.5703125" style="80" customWidth="1"/>
    <col min="15390" max="15390" width="17.7109375" style="80" customWidth="1"/>
    <col min="15391" max="15617" width="9.140625" style="80"/>
    <col min="15618" max="15618" width="4.85546875" style="80" customWidth="1"/>
    <col min="15619" max="15619" width="17.5703125" style="80" customWidth="1"/>
    <col min="15620" max="15620" width="11.42578125" style="80" customWidth="1"/>
    <col min="15621" max="15621" width="10.140625" style="80" customWidth="1"/>
    <col min="15622" max="15622" width="8.28515625" style="80" customWidth="1"/>
    <col min="15623" max="15623" width="10" style="80" customWidth="1"/>
    <col min="15624" max="15624" width="11.5703125" style="80" customWidth="1"/>
    <col min="15625" max="15625" width="11.7109375" style="80" customWidth="1"/>
    <col min="15626" max="15626" width="10.85546875" style="80" customWidth="1"/>
    <col min="15627" max="15627" width="11.7109375" style="80" customWidth="1"/>
    <col min="15628" max="15628" width="10.140625" style="80" customWidth="1"/>
    <col min="15629" max="15629" width="11.5703125" style="80" customWidth="1"/>
    <col min="15630" max="15630" width="11.7109375" style="80" bestFit="1" customWidth="1"/>
    <col min="15631" max="15632" width="10.42578125" style="80" customWidth="1"/>
    <col min="15633" max="15633" width="11.7109375" style="80" customWidth="1"/>
    <col min="15634" max="15634" width="11.5703125" style="80" customWidth="1"/>
    <col min="15635" max="15636" width="10.28515625" style="80" customWidth="1"/>
    <col min="15637" max="15637" width="11.7109375" style="80" customWidth="1"/>
    <col min="15638" max="15638" width="11.5703125" style="80" customWidth="1"/>
    <col min="15639" max="15640" width="10.5703125" style="80" customWidth="1"/>
    <col min="15641" max="15641" width="11.7109375" style="80" customWidth="1"/>
    <col min="15642" max="15642" width="11.7109375" style="80" bestFit="1" customWidth="1"/>
    <col min="15643" max="15644" width="10.140625" style="80" customWidth="1"/>
    <col min="15645" max="15645" width="21.5703125" style="80" customWidth="1"/>
    <col min="15646" max="15646" width="17.7109375" style="80" customWidth="1"/>
    <col min="15647" max="15873" width="9.140625" style="80"/>
    <col min="15874" max="15874" width="4.85546875" style="80" customWidth="1"/>
    <col min="15875" max="15875" width="17.5703125" style="80" customWidth="1"/>
    <col min="15876" max="15876" width="11.42578125" style="80" customWidth="1"/>
    <col min="15877" max="15877" width="10.140625" style="80" customWidth="1"/>
    <col min="15878" max="15878" width="8.28515625" style="80" customWidth="1"/>
    <col min="15879" max="15879" width="10" style="80" customWidth="1"/>
    <col min="15880" max="15880" width="11.5703125" style="80" customWidth="1"/>
    <col min="15881" max="15881" width="11.7109375" style="80" customWidth="1"/>
    <col min="15882" max="15882" width="10.85546875" style="80" customWidth="1"/>
    <col min="15883" max="15883" width="11.7109375" style="80" customWidth="1"/>
    <col min="15884" max="15884" width="10.140625" style="80" customWidth="1"/>
    <col min="15885" max="15885" width="11.5703125" style="80" customWidth="1"/>
    <col min="15886" max="15886" width="11.7109375" style="80" bestFit="1" customWidth="1"/>
    <col min="15887" max="15888" width="10.42578125" style="80" customWidth="1"/>
    <col min="15889" max="15889" width="11.7109375" style="80" customWidth="1"/>
    <col min="15890" max="15890" width="11.5703125" style="80" customWidth="1"/>
    <col min="15891" max="15892" width="10.28515625" style="80" customWidth="1"/>
    <col min="15893" max="15893" width="11.7109375" style="80" customWidth="1"/>
    <col min="15894" max="15894" width="11.5703125" style="80" customWidth="1"/>
    <col min="15895" max="15896" width="10.5703125" style="80" customWidth="1"/>
    <col min="15897" max="15897" width="11.7109375" style="80" customWidth="1"/>
    <col min="15898" max="15898" width="11.7109375" style="80" bestFit="1" customWidth="1"/>
    <col min="15899" max="15900" width="10.140625" style="80" customWidth="1"/>
    <col min="15901" max="15901" width="21.5703125" style="80" customWidth="1"/>
    <col min="15902" max="15902" width="17.7109375" style="80" customWidth="1"/>
    <col min="15903" max="16129" width="9.140625" style="80"/>
    <col min="16130" max="16130" width="4.85546875" style="80" customWidth="1"/>
    <col min="16131" max="16131" width="17.5703125" style="80" customWidth="1"/>
    <col min="16132" max="16132" width="11.42578125" style="80" customWidth="1"/>
    <col min="16133" max="16133" width="10.140625" style="80" customWidth="1"/>
    <col min="16134" max="16134" width="8.28515625" style="80" customWidth="1"/>
    <col min="16135" max="16135" width="10" style="80" customWidth="1"/>
    <col min="16136" max="16136" width="11.5703125" style="80" customWidth="1"/>
    <col min="16137" max="16137" width="11.7109375" style="80" customWidth="1"/>
    <col min="16138" max="16138" width="10.85546875" style="80" customWidth="1"/>
    <col min="16139" max="16139" width="11.7109375" style="80" customWidth="1"/>
    <col min="16140" max="16140" width="10.140625" style="80" customWidth="1"/>
    <col min="16141" max="16141" width="11.5703125" style="80" customWidth="1"/>
    <col min="16142" max="16142" width="11.7109375" style="80" bestFit="1" customWidth="1"/>
    <col min="16143" max="16144" width="10.42578125" style="80" customWidth="1"/>
    <col min="16145" max="16145" width="11.7109375" style="80" customWidth="1"/>
    <col min="16146" max="16146" width="11.5703125" style="80" customWidth="1"/>
    <col min="16147" max="16148" width="10.28515625" style="80" customWidth="1"/>
    <col min="16149" max="16149" width="11.7109375" style="80" customWidth="1"/>
    <col min="16150" max="16150" width="11.5703125" style="80" customWidth="1"/>
    <col min="16151" max="16152" width="10.5703125" style="80" customWidth="1"/>
    <col min="16153" max="16153" width="11.7109375" style="80" customWidth="1"/>
    <col min="16154" max="16154" width="11.7109375" style="80" bestFit="1" customWidth="1"/>
    <col min="16155" max="16156" width="10.140625" style="80" customWidth="1"/>
    <col min="16157" max="16157" width="21.5703125" style="80" customWidth="1"/>
    <col min="16158" max="16158" width="17.7109375" style="80" customWidth="1"/>
    <col min="16159" max="16384" width="9.140625" style="80"/>
  </cols>
  <sheetData>
    <row r="1" spans="1:31" x14ac:dyDescent="0.25">
      <c r="Y1" s="390" t="s">
        <v>80</v>
      </c>
      <c r="Z1" s="390"/>
      <c r="AA1" s="390"/>
      <c r="AB1" s="390"/>
      <c r="AC1" s="390"/>
    </row>
    <row r="2" spans="1:31" x14ac:dyDescent="0.25">
      <c r="Y2" s="99"/>
      <c r="Z2" s="99"/>
      <c r="AA2" s="112"/>
      <c r="AB2" s="390" t="s">
        <v>138</v>
      </c>
      <c r="AC2" s="390"/>
    </row>
    <row r="3" spans="1:31" x14ac:dyDescent="0.25">
      <c r="B3" s="391" t="s">
        <v>139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</row>
    <row r="4" spans="1:31" x14ac:dyDescent="0.25">
      <c r="B4" s="392" t="s">
        <v>2586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</row>
    <row r="5" spans="1:31" x14ac:dyDescent="0.25">
      <c r="B5" s="393" t="s">
        <v>140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</row>
    <row r="6" spans="1:31" ht="38.25" customHeight="1" x14ac:dyDescent="0.25">
      <c r="A6" s="80">
        <v>1</v>
      </c>
      <c r="B6" s="386" t="s">
        <v>106</v>
      </c>
      <c r="C6" s="386" t="s">
        <v>141</v>
      </c>
      <c r="D6" s="386" t="s">
        <v>142</v>
      </c>
      <c r="E6" s="386" t="s">
        <v>143</v>
      </c>
      <c r="F6" s="387" t="s">
        <v>144</v>
      </c>
      <c r="G6" s="388"/>
      <c r="H6" s="388"/>
      <c r="I6" s="388"/>
      <c r="J6" s="388"/>
      <c r="K6" s="388"/>
      <c r="L6" s="389"/>
      <c r="M6" s="386" t="s">
        <v>145</v>
      </c>
      <c r="N6" s="386"/>
      <c r="O6" s="386"/>
      <c r="P6" s="386"/>
      <c r="Q6" s="386" t="s">
        <v>146</v>
      </c>
      <c r="R6" s="386"/>
      <c r="S6" s="386"/>
      <c r="T6" s="386"/>
      <c r="U6" s="386" t="s">
        <v>147</v>
      </c>
      <c r="V6" s="386"/>
      <c r="W6" s="386"/>
      <c r="X6" s="386"/>
      <c r="Y6" s="386" t="s">
        <v>148</v>
      </c>
      <c r="Z6" s="386"/>
      <c r="AA6" s="386"/>
      <c r="AB6" s="386"/>
      <c r="AC6" s="394" t="s">
        <v>116</v>
      </c>
      <c r="AD6" s="394" t="s">
        <v>117</v>
      </c>
      <c r="AE6" s="121"/>
    </row>
    <row r="7" spans="1:31" ht="94.5" x14ac:dyDescent="0.25">
      <c r="A7" s="80">
        <v>1</v>
      </c>
      <c r="B7" s="386"/>
      <c r="C7" s="386"/>
      <c r="D7" s="386"/>
      <c r="E7" s="386"/>
      <c r="F7" s="33" t="s">
        <v>107</v>
      </c>
      <c r="G7" s="33" t="s">
        <v>143</v>
      </c>
      <c r="H7" s="33" t="s">
        <v>109</v>
      </c>
      <c r="I7" s="33" t="s">
        <v>149</v>
      </c>
      <c r="J7" s="33" t="s">
        <v>150</v>
      </c>
      <c r="K7" s="33" t="s">
        <v>151</v>
      </c>
      <c r="L7" s="83" t="s">
        <v>152</v>
      </c>
      <c r="M7" s="33" t="s">
        <v>149</v>
      </c>
      <c r="N7" s="33" t="s">
        <v>151</v>
      </c>
      <c r="O7" s="34" t="s">
        <v>153</v>
      </c>
      <c r="P7" s="83" t="s">
        <v>154</v>
      </c>
      <c r="Q7" s="33" t="s">
        <v>149</v>
      </c>
      <c r="R7" s="33" t="s">
        <v>151</v>
      </c>
      <c r="S7" s="83" t="s">
        <v>153</v>
      </c>
      <c r="T7" s="83" t="s">
        <v>154</v>
      </c>
      <c r="U7" s="33" t="s">
        <v>149</v>
      </c>
      <c r="V7" s="33" t="s">
        <v>151</v>
      </c>
      <c r="W7" s="83" t="s">
        <v>153</v>
      </c>
      <c r="X7" s="83" t="s">
        <v>154</v>
      </c>
      <c r="Y7" s="33" t="s">
        <v>149</v>
      </c>
      <c r="Z7" s="33" t="s">
        <v>151</v>
      </c>
      <c r="AA7" s="34" t="s">
        <v>153</v>
      </c>
      <c r="AB7" s="83" t="s">
        <v>154</v>
      </c>
      <c r="AC7" s="394"/>
      <c r="AD7" s="394"/>
      <c r="AE7" s="121"/>
    </row>
    <row r="8" spans="1:31" ht="16.5" thickBot="1" x14ac:dyDescent="0.3">
      <c r="A8" s="80">
        <v>1</v>
      </c>
      <c r="B8" s="115">
        <v>1</v>
      </c>
      <c r="C8" s="46">
        <v>2</v>
      </c>
      <c r="D8" s="46">
        <v>3</v>
      </c>
      <c r="E8" s="46">
        <f>D8+1</f>
        <v>4</v>
      </c>
      <c r="F8" s="46">
        <f>E8+1</f>
        <v>5</v>
      </c>
      <c r="G8" s="46">
        <f t="shared" ref="G8:AD8" si="0">F8+1</f>
        <v>6</v>
      </c>
      <c r="H8" s="46">
        <f t="shared" si="0"/>
        <v>7</v>
      </c>
      <c r="I8" s="46">
        <f t="shared" si="0"/>
        <v>8</v>
      </c>
      <c r="J8" s="46">
        <f t="shared" si="0"/>
        <v>9</v>
      </c>
      <c r="K8" s="46">
        <f t="shared" si="0"/>
        <v>10</v>
      </c>
      <c r="L8" s="116">
        <f>K8+1</f>
        <v>11</v>
      </c>
      <c r="M8" s="46">
        <f>L8+1</f>
        <v>12</v>
      </c>
      <c r="N8" s="46">
        <f t="shared" si="0"/>
        <v>13</v>
      </c>
      <c r="O8" s="44">
        <f>N8+1</f>
        <v>14</v>
      </c>
      <c r="P8" s="116">
        <f>O8+1</f>
        <v>15</v>
      </c>
      <c r="Q8" s="46">
        <f t="shared" si="0"/>
        <v>16</v>
      </c>
      <c r="R8" s="46">
        <f t="shared" si="0"/>
        <v>17</v>
      </c>
      <c r="S8" s="116">
        <f>R8+1</f>
        <v>18</v>
      </c>
      <c r="T8" s="116">
        <f>S8+1</f>
        <v>19</v>
      </c>
      <c r="U8" s="46">
        <f t="shared" si="0"/>
        <v>20</v>
      </c>
      <c r="V8" s="46">
        <f t="shared" si="0"/>
        <v>21</v>
      </c>
      <c r="W8" s="116">
        <f>V8+1</f>
        <v>22</v>
      </c>
      <c r="X8" s="116">
        <f>W8+1</f>
        <v>23</v>
      </c>
      <c r="Y8" s="46">
        <f t="shared" si="0"/>
        <v>24</v>
      </c>
      <c r="Z8" s="46">
        <f t="shared" si="0"/>
        <v>25</v>
      </c>
      <c r="AA8" s="44">
        <f>Z8+1</f>
        <v>26</v>
      </c>
      <c r="AB8" s="116">
        <f>AA8+1</f>
        <v>27</v>
      </c>
      <c r="AC8" s="46">
        <f t="shared" si="0"/>
        <v>28</v>
      </c>
      <c r="AD8" s="46">
        <f t="shared" si="0"/>
        <v>29</v>
      </c>
    </row>
    <row r="9" spans="1:31" ht="16.5" thickBot="1" x14ac:dyDescent="0.3">
      <c r="A9" s="80">
        <v>1</v>
      </c>
      <c r="B9" s="380" t="s">
        <v>155</v>
      </c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2"/>
    </row>
    <row r="10" spans="1:31" ht="16.5" thickBot="1" x14ac:dyDescent="0.3">
      <c r="A10" s="80">
        <v>1</v>
      </c>
      <c r="B10" s="117">
        <v>1</v>
      </c>
      <c r="C10" s="118"/>
      <c r="D10" s="118"/>
      <c r="E10" s="118"/>
      <c r="F10" s="37"/>
      <c r="G10" s="37"/>
      <c r="H10" s="37"/>
      <c r="I10" s="37"/>
      <c r="J10" s="37"/>
      <c r="K10" s="37"/>
      <c r="L10" s="37"/>
      <c r="M10" s="37"/>
      <c r="N10" s="37"/>
      <c r="O10" s="35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5"/>
      <c r="AB10" s="37"/>
      <c r="AC10" s="114"/>
      <c r="AD10" s="114"/>
    </row>
    <row r="11" spans="1:31" s="138" customFormat="1" ht="16.5" thickBot="1" x14ac:dyDescent="0.3">
      <c r="A11" s="80">
        <v>1</v>
      </c>
      <c r="B11" s="132" t="s">
        <v>156</v>
      </c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5"/>
      <c r="AD11" s="136"/>
      <c r="AE11" s="137"/>
    </row>
    <row r="12" spans="1:31" s="138" customFormat="1" ht="16.5" thickBot="1" x14ac:dyDescent="0.3">
      <c r="A12" s="80">
        <v>1</v>
      </c>
      <c r="B12" s="132" t="s">
        <v>157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5"/>
      <c r="AD12" s="136"/>
      <c r="AE12" s="137"/>
    </row>
    <row r="13" spans="1:31" ht="16.5" thickBot="1" x14ac:dyDescent="0.3">
      <c r="A13" s="80">
        <v>1</v>
      </c>
      <c r="B13" s="380" t="s">
        <v>158</v>
      </c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2"/>
    </row>
    <row r="14" spans="1:31" ht="25.5" customHeight="1" x14ac:dyDescent="0.25">
      <c r="A14" s="80">
        <v>1</v>
      </c>
      <c r="B14" s="385">
        <v>1</v>
      </c>
      <c r="C14" s="395" t="s">
        <v>687</v>
      </c>
      <c r="D14" s="385">
        <v>5132</v>
      </c>
      <c r="E14" s="385">
        <v>1985</v>
      </c>
      <c r="F14" s="37">
        <v>5132301</v>
      </c>
      <c r="G14" s="37">
        <v>1985</v>
      </c>
      <c r="H14" s="37">
        <v>2004</v>
      </c>
      <c r="I14" s="37" t="s">
        <v>689</v>
      </c>
      <c r="J14" s="170">
        <v>16000</v>
      </c>
      <c r="K14" s="37">
        <v>110</v>
      </c>
      <c r="L14" s="37" t="s">
        <v>690</v>
      </c>
      <c r="M14" s="37"/>
      <c r="N14" s="37">
        <v>110</v>
      </c>
      <c r="O14" s="35">
        <v>2</v>
      </c>
      <c r="P14" s="37">
        <v>2</v>
      </c>
      <c r="Q14" s="37" t="s">
        <v>693</v>
      </c>
      <c r="R14" s="37">
        <v>10</v>
      </c>
      <c r="S14" s="37">
        <v>21</v>
      </c>
      <c r="T14" s="37">
        <v>21</v>
      </c>
      <c r="U14" s="86"/>
      <c r="V14" s="86"/>
      <c r="W14" s="86"/>
      <c r="X14" s="86"/>
      <c r="Y14" s="86"/>
      <c r="Z14" s="86"/>
      <c r="AA14" s="87"/>
      <c r="AB14" s="86"/>
      <c r="AC14" s="397" t="s">
        <v>688</v>
      </c>
      <c r="AD14" s="383">
        <v>1985</v>
      </c>
      <c r="AE14" s="167" t="s">
        <v>2595</v>
      </c>
    </row>
    <row r="15" spans="1:31" x14ac:dyDescent="0.25">
      <c r="A15" s="80">
        <v>1</v>
      </c>
      <c r="B15" s="383"/>
      <c r="C15" s="396"/>
      <c r="D15" s="383"/>
      <c r="E15" s="383"/>
      <c r="F15" s="33">
        <v>5132302</v>
      </c>
      <c r="G15" s="33">
        <v>1985</v>
      </c>
      <c r="H15" s="33">
        <v>2003</v>
      </c>
      <c r="I15" s="33" t="s">
        <v>689</v>
      </c>
      <c r="J15" s="171">
        <v>16000</v>
      </c>
      <c r="K15" s="33">
        <v>110</v>
      </c>
      <c r="L15" s="33" t="s">
        <v>690</v>
      </c>
      <c r="M15" s="33"/>
      <c r="N15" s="33">
        <v>110</v>
      </c>
      <c r="O15" s="34">
        <v>2</v>
      </c>
      <c r="P15" s="33">
        <v>2</v>
      </c>
      <c r="Q15" s="33" t="s">
        <v>693</v>
      </c>
      <c r="R15" s="33">
        <v>10</v>
      </c>
      <c r="S15" s="33">
        <v>21</v>
      </c>
      <c r="T15" s="33">
        <v>21</v>
      </c>
      <c r="U15" s="86"/>
      <c r="V15" s="86"/>
      <c r="W15" s="86"/>
      <c r="X15" s="86"/>
      <c r="Y15" s="86"/>
      <c r="Z15" s="86"/>
      <c r="AA15" s="87"/>
      <c r="AB15" s="86"/>
      <c r="AC15" s="397"/>
      <c r="AD15" s="383"/>
      <c r="AE15" s="167" t="s">
        <v>2595</v>
      </c>
    </row>
    <row r="16" spans="1:31" x14ac:dyDescent="0.25">
      <c r="A16" s="80">
        <v>1</v>
      </c>
      <c r="B16" s="383"/>
      <c r="C16" s="396"/>
      <c r="D16" s="383"/>
      <c r="E16" s="383"/>
      <c r="F16" s="88">
        <v>5132303</v>
      </c>
      <c r="G16" s="88">
        <v>1985</v>
      </c>
      <c r="H16" s="88"/>
      <c r="I16" s="88" t="s">
        <v>692</v>
      </c>
      <c r="J16" s="171">
        <v>400</v>
      </c>
      <c r="K16" s="88">
        <v>10</v>
      </c>
      <c r="L16" s="88"/>
      <c r="M16" s="88"/>
      <c r="N16" s="88"/>
      <c r="O16" s="34">
        <v>1</v>
      </c>
      <c r="P16" s="88">
        <v>1</v>
      </c>
      <c r="Q16" s="88"/>
      <c r="R16" s="88"/>
      <c r="S16" s="88"/>
      <c r="T16" s="88"/>
      <c r="U16" s="86"/>
      <c r="V16" s="86"/>
      <c r="W16" s="86"/>
      <c r="X16" s="86"/>
      <c r="Y16" s="86"/>
      <c r="Z16" s="86"/>
      <c r="AA16" s="87"/>
      <c r="AB16" s="86"/>
      <c r="AC16" s="397"/>
      <c r="AD16" s="383"/>
      <c r="AE16" s="167" t="s">
        <v>2595</v>
      </c>
    </row>
    <row r="17" spans="1:31" x14ac:dyDescent="0.25">
      <c r="A17" s="80">
        <v>1</v>
      </c>
      <c r="B17" s="383"/>
      <c r="C17" s="396"/>
      <c r="D17" s="383"/>
      <c r="E17" s="383"/>
      <c r="F17" s="88">
        <v>5132304</v>
      </c>
      <c r="G17" s="88">
        <v>1985</v>
      </c>
      <c r="H17" s="88"/>
      <c r="I17" s="88" t="s">
        <v>692</v>
      </c>
      <c r="J17" s="171">
        <v>400</v>
      </c>
      <c r="K17" s="88">
        <v>10</v>
      </c>
      <c r="L17" s="88"/>
      <c r="M17" s="88"/>
      <c r="N17" s="88"/>
      <c r="O17" s="34">
        <v>1</v>
      </c>
      <c r="P17" s="88">
        <v>1</v>
      </c>
      <c r="Q17" s="88"/>
      <c r="R17" s="88"/>
      <c r="S17" s="88"/>
      <c r="T17" s="88"/>
      <c r="U17" s="86"/>
      <c r="V17" s="86"/>
      <c r="W17" s="86"/>
      <c r="X17" s="86"/>
      <c r="Y17" s="86"/>
      <c r="Z17" s="86"/>
      <c r="AA17" s="87"/>
      <c r="AB17" s="86"/>
      <c r="AC17" s="397"/>
      <c r="AD17" s="383"/>
      <c r="AE17" s="167" t="s">
        <v>2595</v>
      </c>
    </row>
    <row r="18" spans="1:31" x14ac:dyDescent="0.25">
      <c r="A18" s="80">
        <v>1</v>
      </c>
      <c r="B18" s="383"/>
      <c r="C18" s="396"/>
      <c r="D18" s="383"/>
      <c r="E18" s="383"/>
      <c r="F18" s="88">
        <v>5132305</v>
      </c>
      <c r="G18" s="88">
        <v>1985</v>
      </c>
      <c r="H18" s="88"/>
      <c r="I18" s="88" t="s">
        <v>691</v>
      </c>
      <c r="J18" s="171">
        <v>100</v>
      </c>
      <c r="K18" s="88">
        <v>10</v>
      </c>
      <c r="L18" s="88"/>
      <c r="M18" s="88"/>
      <c r="N18" s="88"/>
      <c r="O18" s="34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34"/>
      <c r="AB18" s="88"/>
      <c r="AC18" s="397"/>
      <c r="AD18" s="383"/>
      <c r="AE18" s="167" t="s">
        <v>2595</v>
      </c>
    </row>
    <row r="19" spans="1:31" ht="16.5" thickBot="1" x14ac:dyDescent="0.3">
      <c r="A19" s="80">
        <v>1</v>
      </c>
      <c r="B19" s="383"/>
      <c r="C19" s="396"/>
      <c r="D19" s="383"/>
      <c r="E19" s="383"/>
      <c r="F19" s="88">
        <v>5132306</v>
      </c>
      <c r="G19" s="88">
        <v>1985</v>
      </c>
      <c r="H19" s="88"/>
      <c r="I19" s="88" t="s">
        <v>691</v>
      </c>
      <c r="J19" s="171">
        <v>100</v>
      </c>
      <c r="K19" s="88">
        <v>10</v>
      </c>
      <c r="L19" s="88"/>
      <c r="M19" s="88"/>
      <c r="N19" s="88"/>
      <c r="O19" s="34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34"/>
      <c r="AB19" s="88"/>
      <c r="AC19" s="398"/>
      <c r="AD19" s="384"/>
      <c r="AE19" s="167" t="s">
        <v>2595</v>
      </c>
    </row>
    <row r="20" spans="1:31" s="138" customFormat="1" ht="16.5" thickBot="1" x14ac:dyDescent="0.3">
      <c r="A20" s="80">
        <v>1</v>
      </c>
      <c r="B20" s="132" t="s">
        <v>156</v>
      </c>
      <c r="C20" s="133"/>
      <c r="D20" s="134">
        <v>1</v>
      </c>
      <c r="E20" s="134"/>
      <c r="F20" s="134"/>
      <c r="G20" s="134"/>
      <c r="H20" s="134"/>
      <c r="I20" s="134">
        <v>2</v>
      </c>
      <c r="J20" s="134">
        <v>12</v>
      </c>
      <c r="K20" s="134"/>
      <c r="L20" s="134"/>
      <c r="M20" s="134"/>
      <c r="N20" s="134"/>
      <c r="O20" s="134">
        <v>4</v>
      </c>
      <c r="P20" s="134"/>
      <c r="Q20" s="134"/>
      <c r="R20" s="134"/>
      <c r="S20" s="134">
        <v>42</v>
      </c>
      <c r="T20" s="134"/>
      <c r="U20" s="134"/>
      <c r="V20" s="134"/>
      <c r="W20" s="134"/>
      <c r="X20" s="134"/>
      <c r="Y20" s="134"/>
      <c r="Z20" s="134"/>
      <c r="AA20" s="134"/>
      <c r="AB20" s="134"/>
      <c r="AC20" s="135"/>
      <c r="AD20" s="136"/>
      <c r="AE20" s="137"/>
    </row>
    <row r="21" spans="1:31" s="138" customFormat="1" ht="16.5" thickBot="1" x14ac:dyDescent="0.3">
      <c r="A21" s="80">
        <v>1</v>
      </c>
      <c r="B21" s="139" t="s">
        <v>157</v>
      </c>
      <c r="C21" s="140"/>
      <c r="D21" s="141">
        <v>0</v>
      </c>
      <c r="E21" s="141"/>
      <c r="F21" s="141"/>
      <c r="G21" s="141"/>
      <c r="H21" s="141"/>
      <c r="I21" s="141">
        <v>0</v>
      </c>
      <c r="J21" s="141">
        <v>0</v>
      </c>
      <c r="K21" s="141"/>
      <c r="L21" s="141"/>
      <c r="M21" s="141"/>
      <c r="N21" s="141"/>
      <c r="O21" s="141"/>
      <c r="P21" s="141">
        <v>0</v>
      </c>
      <c r="Q21" s="141"/>
      <c r="R21" s="141"/>
      <c r="S21" s="141"/>
      <c r="T21" s="141">
        <v>0</v>
      </c>
      <c r="U21" s="141"/>
      <c r="V21" s="141"/>
      <c r="W21" s="141"/>
      <c r="X21" s="141"/>
      <c r="Y21" s="141"/>
      <c r="Z21" s="141"/>
      <c r="AA21" s="141"/>
      <c r="AB21" s="141"/>
      <c r="AC21" s="135"/>
      <c r="AD21" s="136"/>
      <c r="AE21" s="137"/>
    </row>
    <row r="22" spans="1:31" ht="15.75" customHeight="1" thickBot="1" x14ac:dyDescent="0.3">
      <c r="A22" s="80">
        <v>1</v>
      </c>
      <c r="B22" s="377" t="s">
        <v>159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9"/>
    </row>
    <row r="23" spans="1:31" ht="16.5" thickBot="1" x14ac:dyDescent="0.3">
      <c r="A23" s="80">
        <v>1</v>
      </c>
      <c r="B23" s="113">
        <v>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5"/>
      <c r="AB23" s="27"/>
      <c r="AC23" s="85"/>
      <c r="AD23" s="85"/>
    </row>
    <row r="24" spans="1:31" s="129" customFormat="1" ht="16.5" thickBot="1" x14ac:dyDescent="0.3">
      <c r="A24" s="80">
        <v>1</v>
      </c>
      <c r="B24" s="123" t="s">
        <v>156</v>
      </c>
      <c r="C24" s="130"/>
      <c r="D24" s="131"/>
      <c r="E24" s="131"/>
      <c r="F24" s="131"/>
      <c r="G24" s="131"/>
      <c r="H24" s="131"/>
      <c r="I24" s="131"/>
      <c r="J24" s="131"/>
      <c r="K24" s="131"/>
      <c r="L24" s="125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26"/>
      <c r="AD24" s="127"/>
      <c r="AE24" s="128"/>
    </row>
    <row r="25" spans="1:31" s="129" customFormat="1" ht="16.5" thickBot="1" x14ac:dyDescent="0.3">
      <c r="A25" s="80">
        <v>1</v>
      </c>
      <c r="B25" s="123" t="s">
        <v>157</v>
      </c>
      <c r="C25" s="12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6"/>
      <c r="AD25" s="127"/>
      <c r="AE25" s="128"/>
    </row>
    <row r="26" spans="1:31" s="129" customFormat="1" ht="15.75" customHeight="1" thickBot="1" x14ac:dyDescent="0.3">
      <c r="A26" s="80">
        <v>1</v>
      </c>
      <c r="B26" s="377" t="s">
        <v>160</v>
      </c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9"/>
      <c r="AE26" s="128"/>
    </row>
    <row r="27" spans="1:31" ht="31.5" x14ac:dyDescent="0.25">
      <c r="A27" s="80">
        <v>1</v>
      </c>
      <c r="B27" s="27">
        <v>1</v>
      </c>
      <c r="C27" s="176" t="s">
        <v>694</v>
      </c>
      <c r="D27" s="90"/>
      <c r="E27" s="29">
        <v>1976</v>
      </c>
      <c r="F27" s="90"/>
      <c r="G27" s="90"/>
      <c r="H27" s="90"/>
      <c r="I27" s="90"/>
      <c r="J27" s="175">
        <v>1260</v>
      </c>
      <c r="K27" s="27">
        <v>10</v>
      </c>
      <c r="L27" s="27"/>
      <c r="M27" s="27"/>
      <c r="N27" s="27">
        <v>10</v>
      </c>
      <c r="O27" s="35">
        <v>9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>
        <v>10</v>
      </c>
      <c r="AA27" s="35">
        <v>5</v>
      </c>
      <c r="AB27" s="72"/>
      <c r="AC27" s="91" t="s">
        <v>701</v>
      </c>
      <c r="AD27" s="29">
        <v>1976</v>
      </c>
      <c r="AE27" s="109" t="s">
        <v>2592</v>
      </c>
    </row>
    <row r="28" spans="1:31" ht="31.5" x14ac:dyDescent="0.25">
      <c r="A28" s="80">
        <v>1</v>
      </c>
      <c r="B28" s="27">
        <v>2</v>
      </c>
      <c r="C28" s="177" t="s">
        <v>695</v>
      </c>
      <c r="D28" s="90"/>
      <c r="E28" s="22">
        <v>1974</v>
      </c>
      <c r="F28" s="90"/>
      <c r="G28" s="90"/>
      <c r="H28" s="90"/>
      <c r="I28" s="90"/>
      <c r="J28" s="169">
        <v>1260</v>
      </c>
      <c r="K28" s="27">
        <v>10</v>
      </c>
      <c r="L28" s="27"/>
      <c r="M28" s="27"/>
      <c r="N28" s="27">
        <v>10</v>
      </c>
      <c r="O28" s="35">
        <v>8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>
        <v>10</v>
      </c>
      <c r="AA28" s="35">
        <v>6</v>
      </c>
      <c r="AB28" s="72"/>
      <c r="AC28" s="26" t="s">
        <v>701</v>
      </c>
      <c r="AD28" s="22">
        <v>1974</v>
      </c>
      <c r="AE28" s="109" t="s">
        <v>2590</v>
      </c>
    </row>
    <row r="29" spans="1:31" ht="31.5" x14ac:dyDescent="0.25">
      <c r="A29" s="80">
        <v>1</v>
      </c>
      <c r="B29" s="27">
        <v>3</v>
      </c>
      <c r="C29" s="177" t="s">
        <v>696</v>
      </c>
      <c r="D29" s="90"/>
      <c r="E29" s="22">
        <v>1974</v>
      </c>
      <c r="F29" s="90"/>
      <c r="G29" s="90"/>
      <c r="H29" s="90"/>
      <c r="I29" s="90"/>
      <c r="J29" s="169">
        <v>2000</v>
      </c>
      <c r="K29" s="27">
        <v>10</v>
      </c>
      <c r="L29" s="27"/>
      <c r="M29" s="27"/>
      <c r="N29" s="27">
        <v>10</v>
      </c>
      <c r="O29" s="35">
        <v>9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>
        <v>10</v>
      </c>
      <c r="AA29" s="35">
        <v>5</v>
      </c>
      <c r="AB29" s="72"/>
      <c r="AC29" s="26" t="s">
        <v>701</v>
      </c>
      <c r="AD29" s="22">
        <v>1974</v>
      </c>
      <c r="AE29" s="109" t="s">
        <v>2591</v>
      </c>
    </row>
    <row r="30" spans="1:31" ht="31.5" x14ac:dyDescent="0.25">
      <c r="A30" s="80">
        <v>1</v>
      </c>
      <c r="B30" s="27">
        <v>4</v>
      </c>
      <c r="C30" s="177" t="s">
        <v>697</v>
      </c>
      <c r="D30" s="90"/>
      <c r="E30" s="22">
        <v>1976</v>
      </c>
      <c r="F30" s="90"/>
      <c r="G30" s="90"/>
      <c r="H30" s="90"/>
      <c r="I30" s="90"/>
      <c r="J30" s="169">
        <v>2000</v>
      </c>
      <c r="K30" s="27">
        <v>10</v>
      </c>
      <c r="L30" s="27"/>
      <c r="M30" s="27"/>
      <c r="N30" s="27">
        <v>10</v>
      </c>
      <c r="O30" s="35">
        <v>8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>
        <v>10</v>
      </c>
      <c r="AA30" s="35">
        <v>4</v>
      </c>
      <c r="AB30" s="72"/>
      <c r="AC30" s="26" t="s">
        <v>701</v>
      </c>
      <c r="AD30" s="22">
        <v>1976</v>
      </c>
      <c r="AE30" s="109" t="s">
        <v>2594</v>
      </c>
    </row>
    <row r="31" spans="1:31" ht="31.5" x14ac:dyDescent="0.25">
      <c r="A31" s="80">
        <v>1</v>
      </c>
      <c r="B31" s="27">
        <v>5</v>
      </c>
      <c r="C31" s="177" t="s">
        <v>698</v>
      </c>
      <c r="D31" s="90"/>
      <c r="E31" s="22">
        <v>1976</v>
      </c>
      <c r="F31" s="90"/>
      <c r="G31" s="90"/>
      <c r="H31" s="90"/>
      <c r="I31" s="90"/>
      <c r="J31" s="169">
        <v>2000</v>
      </c>
      <c r="K31" s="27">
        <v>10</v>
      </c>
      <c r="L31" s="27"/>
      <c r="M31" s="27"/>
      <c r="N31" s="27">
        <v>10</v>
      </c>
      <c r="O31" s="35">
        <v>8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>
        <v>10</v>
      </c>
      <c r="AA31" s="35">
        <v>4</v>
      </c>
      <c r="AB31" s="72"/>
      <c r="AC31" s="26" t="s">
        <v>701</v>
      </c>
      <c r="AD31" s="22">
        <v>1976</v>
      </c>
      <c r="AE31" s="109" t="s">
        <v>2593</v>
      </c>
    </row>
    <row r="32" spans="1:31" ht="31.5" x14ac:dyDescent="0.25">
      <c r="A32" s="80">
        <v>1</v>
      </c>
      <c r="B32" s="27">
        <v>6</v>
      </c>
      <c r="C32" s="177" t="s">
        <v>699</v>
      </c>
      <c r="D32" s="90"/>
      <c r="E32" s="22">
        <v>1978</v>
      </c>
      <c r="F32" s="90"/>
      <c r="G32" s="90"/>
      <c r="H32" s="90"/>
      <c r="I32" s="90"/>
      <c r="J32" s="169">
        <v>2000</v>
      </c>
      <c r="K32" s="27">
        <v>10</v>
      </c>
      <c r="L32" s="27"/>
      <c r="M32" s="27"/>
      <c r="N32" s="27">
        <v>10</v>
      </c>
      <c r="O32" s="35">
        <v>10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>
        <v>10</v>
      </c>
      <c r="AA32" s="35">
        <v>6</v>
      </c>
      <c r="AB32" s="72"/>
      <c r="AC32" s="26" t="s">
        <v>701</v>
      </c>
      <c r="AD32" s="22">
        <v>1978</v>
      </c>
      <c r="AE32" s="109" t="s">
        <v>2596</v>
      </c>
    </row>
    <row r="33" spans="1:31" ht="31.5" x14ac:dyDescent="0.25">
      <c r="A33" s="80">
        <v>1</v>
      </c>
      <c r="B33" s="27">
        <v>7</v>
      </c>
      <c r="C33" s="177" t="s">
        <v>700</v>
      </c>
      <c r="D33" s="90"/>
      <c r="E33" s="22">
        <v>1980</v>
      </c>
      <c r="F33" s="90"/>
      <c r="G33" s="90"/>
      <c r="H33" s="90"/>
      <c r="I33" s="90"/>
      <c r="J33" s="169">
        <v>2000</v>
      </c>
      <c r="K33" s="27">
        <v>10</v>
      </c>
      <c r="L33" s="27"/>
      <c r="M33" s="27"/>
      <c r="N33" s="27">
        <v>10</v>
      </c>
      <c r="O33" s="35">
        <v>2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>
        <v>10</v>
      </c>
      <c r="AA33" s="35">
        <v>4</v>
      </c>
      <c r="AB33" s="72"/>
      <c r="AC33" s="26" t="s">
        <v>702</v>
      </c>
      <c r="AD33" s="22">
        <v>1980</v>
      </c>
      <c r="AE33" s="109" t="s">
        <v>2589</v>
      </c>
    </row>
    <row r="34" spans="1:31" ht="31.5" x14ac:dyDescent="0.25">
      <c r="A34" s="80">
        <v>1</v>
      </c>
      <c r="B34" s="27">
        <v>8</v>
      </c>
      <c r="C34" s="177" t="s">
        <v>703</v>
      </c>
      <c r="D34" s="90"/>
      <c r="E34" s="22">
        <v>1985</v>
      </c>
      <c r="F34" s="90"/>
      <c r="G34" s="90"/>
      <c r="H34" s="90"/>
      <c r="I34" s="90"/>
      <c r="J34" s="169">
        <v>1260</v>
      </c>
      <c r="K34" s="27">
        <v>10</v>
      </c>
      <c r="L34" s="27"/>
      <c r="M34" s="27"/>
      <c r="N34" s="27">
        <v>10</v>
      </c>
      <c r="O34" s="35">
        <v>9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>
        <v>10</v>
      </c>
      <c r="AA34" s="35">
        <v>5</v>
      </c>
      <c r="AB34" s="72"/>
      <c r="AC34" s="26" t="s">
        <v>701</v>
      </c>
      <c r="AD34" s="22">
        <v>1985</v>
      </c>
      <c r="AE34" s="109" t="s">
        <v>2598</v>
      </c>
    </row>
    <row r="35" spans="1:31" ht="31.5" x14ac:dyDescent="0.25">
      <c r="A35" s="80">
        <v>1</v>
      </c>
      <c r="B35" s="27">
        <v>9</v>
      </c>
      <c r="C35" s="177" t="s">
        <v>704</v>
      </c>
      <c r="D35" s="90"/>
      <c r="E35" s="22">
        <v>1980</v>
      </c>
      <c r="F35" s="90"/>
      <c r="G35" s="90"/>
      <c r="H35" s="90"/>
      <c r="I35" s="90"/>
      <c r="J35" s="169">
        <v>1260</v>
      </c>
      <c r="K35" s="27">
        <v>10</v>
      </c>
      <c r="L35" s="27"/>
      <c r="M35" s="27"/>
      <c r="N35" s="27">
        <v>10</v>
      </c>
      <c r="O35" s="35">
        <v>10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>
        <v>10</v>
      </c>
      <c r="AA35" s="35">
        <v>6</v>
      </c>
      <c r="AB35" s="72"/>
      <c r="AC35" s="26" t="s">
        <v>701</v>
      </c>
      <c r="AD35" s="22">
        <v>1980</v>
      </c>
      <c r="AE35" s="109" t="s">
        <v>2601</v>
      </c>
    </row>
    <row r="36" spans="1:31" ht="31.5" x14ac:dyDescent="0.25">
      <c r="A36" s="80">
        <v>1</v>
      </c>
      <c r="B36" s="27">
        <v>10</v>
      </c>
      <c r="C36" s="177" t="s">
        <v>705</v>
      </c>
      <c r="D36" s="90"/>
      <c r="E36" s="22">
        <v>1980</v>
      </c>
      <c r="F36" s="90"/>
      <c r="G36" s="90"/>
      <c r="H36" s="90"/>
      <c r="I36" s="90"/>
      <c r="J36" s="169">
        <v>1260</v>
      </c>
      <c r="K36" s="27">
        <v>10</v>
      </c>
      <c r="L36" s="27"/>
      <c r="M36" s="27"/>
      <c r="N36" s="27">
        <v>10</v>
      </c>
      <c r="O36" s="35">
        <v>8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>
        <v>10</v>
      </c>
      <c r="AA36" s="35">
        <v>4</v>
      </c>
      <c r="AB36" s="72"/>
      <c r="AC36" s="26" t="s">
        <v>701</v>
      </c>
      <c r="AD36" s="22">
        <v>1980</v>
      </c>
      <c r="AE36" s="109" t="s">
        <v>2599</v>
      </c>
    </row>
    <row r="37" spans="1:31" ht="31.5" x14ac:dyDescent="0.25">
      <c r="A37" s="80">
        <v>1</v>
      </c>
      <c r="B37" s="27">
        <v>11</v>
      </c>
      <c r="C37" s="177" t="s">
        <v>706</v>
      </c>
      <c r="D37" s="90"/>
      <c r="E37" s="22">
        <v>1980</v>
      </c>
      <c r="F37" s="90"/>
      <c r="G37" s="90"/>
      <c r="H37" s="90"/>
      <c r="I37" s="90"/>
      <c r="J37" s="169">
        <v>2000</v>
      </c>
      <c r="K37" s="27">
        <v>10</v>
      </c>
      <c r="L37" s="27"/>
      <c r="M37" s="27"/>
      <c r="N37" s="27">
        <v>10</v>
      </c>
      <c r="O37" s="35">
        <v>10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>
        <v>10</v>
      </c>
      <c r="AA37" s="35">
        <v>6</v>
      </c>
      <c r="AB37" s="72"/>
      <c r="AC37" s="26" t="s">
        <v>701</v>
      </c>
      <c r="AD37" s="22">
        <v>1980</v>
      </c>
      <c r="AE37" s="109" t="s">
        <v>2652</v>
      </c>
    </row>
    <row r="38" spans="1:31" ht="31.5" x14ac:dyDescent="0.25">
      <c r="A38" s="80">
        <v>1</v>
      </c>
      <c r="B38" s="27">
        <v>12</v>
      </c>
      <c r="C38" s="177" t="s">
        <v>707</v>
      </c>
      <c r="D38" s="90"/>
      <c r="E38" s="22">
        <v>1980</v>
      </c>
      <c r="F38" s="90"/>
      <c r="G38" s="90"/>
      <c r="H38" s="90"/>
      <c r="I38" s="90"/>
      <c r="J38" s="169">
        <v>2000</v>
      </c>
      <c r="K38" s="27">
        <v>10</v>
      </c>
      <c r="L38" s="27"/>
      <c r="M38" s="27"/>
      <c r="N38" s="27">
        <v>10</v>
      </c>
      <c r="O38" s="35">
        <v>9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>
        <v>10</v>
      </c>
      <c r="AA38" s="35">
        <v>5</v>
      </c>
      <c r="AB38" s="72"/>
      <c r="AC38" s="26" t="s">
        <v>701</v>
      </c>
      <c r="AD38" s="22">
        <v>1980</v>
      </c>
      <c r="AE38" s="109" t="s">
        <v>2597</v>
      </c>
    </row>
    <row r="39" spans="1:31" ht="31.5" x14ac:dyDescent="0.25">
      <c r="A39" s="80">
        <v>1</v>
      </c>
      <c r="B39" s="27">
        <v>13</v>
      </c>
      <c r="C39" s="177" t="s">
        <v>708</v>
      </c>
      <c r="D39" s="90"/>
      <c r="E39" s="22">
        <v>1977</v>
      </c>
      <c r="F39" s="90"/>
      <c r="G39" s="90"/>
      <c r="H39" s="90"/>
      <c r="I39" s="90"/>
      <c r="J39" s="169">
        <v>800</v>
      </c>
      <c r="K39" s="27">
        <v>10</v>
      </c>
      <c r="L39" s="27"/>
      <c r="M39" s="27"/>
      <c r="N39" s="27">
        <v>10</v>
      </c>
      <c r="O39" s="35">
        <v>8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>
        <v>10</v>
      </c>
      <c r="AA39" s="35">
        <v>4</v>
      </c>
      <c r="AB39" s="72"/>
      <c r="AC39" s="26" t="s">
        <v>701</v>
      </c>
      <c r="AD39" s="22">
        <v>1977</v>
      </c>
      <c r="AE39" s="109" t="s">
        <v>2600</v>
      </c>
    </row>
    <row r="40" spans="1:31" ht="31.5" x14ac:dyDescent="0.25">
      <c r="A40" s="80">
        <v>1</v>
      </c>
      <c r="B40" s="27">
        <v>14</v>
      </c>
      <c r="C40" s="178" t="s">
        <v>709</v>
      </c>
      <c r="D40" s="90"/>
      <c r="E40" s="35">
        <v>1980</v>
      </c>
      <c r="F40" s="35"/>
      <c r="G40" s="35"/>
      <c r="H40" s="35"/>
      <c r="I40" s="35"/>
      <c r="J40" s="170">
        <v>800</v>
      </c>
      <c r="K40" s="35">
        <v>10</v>
      </c>
      <c r="L40" s="35"/>
      <c r="M40" s="35"/>
      <c r="N40" s="35">
        <v>10</v>
      </c>
      <c r="O40" s="35">
        <v>2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v>10</v>
      </c>
      <c r="AA40" s="35">
        <v>4</v>
      </c>
      <c r="AB40" s="90"/>
      <c r="AC40" s="26" t="s">
        <v>711</v>
      </c>
      <c r="AD40" s="26">
        <v>1980</v>
      </c>
      <c r="AE40" s="109" t="s">
        <v>2602</v>
      </c>
    </row>
    <row r="41" spans="1:31" ht="31.5" x14ac:dyDescent="0.25">
      <c r="A41" s="80">
        <v>1</v>
      </c>
      <c r="B41" s="27">
        <v>15</v>
      </c>
      <c r="C41" s="41" t="s">
        <v>2431</v>
      </c>
      <c r="D41" s="90"/>
      <c r="E41" s="35">
        <v>1974</v>
      </c>
      <c r="F41" s="35"/>
      <c r="G41" s="35"/>
      <c r="H41" s="35"/>
      <c r="I41" s="35"/>
      <c r="J41" s="345">
        <v>800</v>
      </c>
      <c r="K41" s="35">
        <v>10</v>
      </c>
      <c r="L41" s="35"/>
      <c r="M41" s="35"/>
      <c r="N41" s="35">
        <v>10</v>
      </c>
      <c r="O41" s="35">
        <v>8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>
        <v>10</v>
      </c>
      <c r="AA41" s="35">
        <v>4</v>
      </c>
      <c r="AB41" s="90"/>
      <c r="AC41" s="26" t="s">
        <v>711</v>
      </c>
      <c r="AD41" s="26"/>
      <c r="AE41" s="346" t="s">
        <v>2806</v>
      </c>
    </row>
    <row r="42" spans="1:31" ht="31.5" x14ac:dyDescent="0.25">
      <c r="A42" s="80">
        <v>1</v>
      </c>
      <c r="B42" s="27">
        <v>16</v>
      </c>
      <c r="C42" s="41" t="s">
        <v>2413</v>
      </c>
      <c r="D42" s="90"/>
      <c r="E42" s="35">
        <v>1974</v>
      </c>
      <c r="F42" s="35"/>
      <c r="G42" s="35"/>
      <c r="H42" s="35"/>
      <c r="I42" s="35"/>
      <c r="J42" s="345">
        <v>800</v>
      </c>
      <c r="K42" s="35">
        <v>10</v>
      </c>
      <c r="L42" s="35"/>
      <c r="M42" s="35"/>
      <c r="N42" s="35">
        <v>10</v>
      </c>
      <c r="O42" s="35">
        <v>8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v>10</v>
      </c>
      <c r="AA42" s="35">
        <v>4</v>
      </c>
      <c r="AB42" s="90"/>
      <c r="AC42" s="26" t="s">
        <v>711</v>
      </c>
      <c r="AD42" s="26"/>
      <c r="AE42" s="346" t="s">
        <v>2806</v>
      </c>
    </row>
    <row r="43" spans="1:31" ht="31.5" x14ac:dyDescent="0.25">
      <c r="A43" s="80">
        <v>1</v>
      </c>
      <c r="B43" s="27">
        <v>17</v>
      </c>
      <c r="C43" s="41" t="s">
        <v>2441</v>
      </c>
      <c r="D43" s="90"/>
      <c r="E43" s="35">
        <v>1993</v>
      </c>
      <c r="F43" s="35"/>
      <c r="G43" s="35"/>
      <c r="H43" s="35"/>
      <c r="I43" s="35"/>
      <c r="J43" s="345">
        <v>1260</v>
      </c>
      <c r="K43" s="35">
        <v>10</v>
      </c>
      <c r="L43" s="35"/>
      <c r="M43" s="35"/>
      <c r="N43" s="35">
        <v>10</v>
      </c>
      <c r="O43" s="35">
        <v>10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>
        <v>10</v>
      </c>
      <c r="AA43" s="35">
        <v>6</v>
      </c>
      <c r="AB43" s="90"/>
      <c r="AC43" s="26" t="s">
        <v>711</v>
      </c>
      <c r="AD43" s="26"/>
      <c r="AE43" s="346" t="s">
        <v>2806</v>
      </c>
    </row>
    <row r="44" spans="1:31" ht="31.5" x14ac:dyDescent="0.25">
      <c r="A44" s="80">
        <v>1</v>
      </c>
      <c r="B44" s="27">
        <v>18</v>
      </c>
      <c r="C44" s="178" t="s">
        <v>710</v>
      </c>
      <c r="D44" s="90"/>
      <c r="E44" s="22">
        <v>2012</v>
      </c>
      <c r="F44" s="90"/>
      <c r="G44" s="90"/>
      <c r="H44" s="90"/>
      <c r="I44" s="90"/>
      <c r="J44" s="170">
        <v>1260</v>
      </c>
      <c r="K44" s="35">
        <v>10</v>
      </c>
      <c r="L44" s="35"/>
      <c r="M44" s="35"/>
      <c r="N44" s="35">
        <v>10</v>
      </c>
      <c r="O44" s="35">
        <v>10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>
        <v>10</v>
      </c>
      <c r="AA44" s="35">
        <v>6</v>
      </c>
      <c r="AB44" s="90"/>
      <c r="AC44" s="26" t="s">
        <v>712</v>
      </c>
      <c r="AD44" s="22">
        <v>2012</v>
      </c>
      <c r="AE44" s="109" t="s">
        <v>2058</v>
      </c>
    </row>
    <row r="45" spans="1:31" ht="31.5" x14ac:dyDescent="0.25">
      <c r="A45" s="80">
        <v>1</v>
      </c>
      <c r="B45" s="27">
        <v>19</v>
      </c>
      <c r="C45" s="177" t="s">
        <v>713</v>
      </c>
      <c r="D45" s="90"/>
      <c r="E45" s="22">
        <v>1980</v>
      </c>
      <c r="F45" s="90"/>
      <c r="G45" s="90"/>
      <c r="H45" s="90"/>
      <c r="I45" s="90"/>
      <c r="J45" s="169">
        <v>1260</v>
      </c>
      <c r="K45" s="27">
        <v>10</v>
      </c>
      <c r="L45" s="27"/>
      <c r="M45" s="27"/>
      <c r="N45" s="27">
        <v>10</v>
      </c>
      <c r="O45" s="35">
        <v>9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>
        <v>10</v>
      </c>
      <c r="AA45" s="35">
        <v>5</v>
      </c>
      <c r="AB45" s="72"/>
      <c r="AC45" s="26" t="s">
        <v>701</v>
      </c>
      <c r="AD45" s="22">
        <v>1980</v>
      </c>
      <c r="AE45" s="109" t="s">
        <v>2653</v>
      </c>
    </row>
    <row r="46" spans="1:31" ht="31.5" x14ac:dyDescent="0.25">
      <c r="A46" s="80">
        <v>1</v>
      </c>
      <c r="B46" s="27">
        <v>20</v>
      </c>
      <c r="C46" s="177" t="s">
        <v>714</v>
      </c>
      <c r="D46" s="90"/>
      <c r="E46" s="22">
        <v>1981</v>
      </c>
      <c r="F46" s="90"/>
      <c r="G46" s="90"/>
      <c r="H46" s="90"/>
      <c r="I46" s="90"/>
      <c r="J46" s="169">
        <v>2000</v>
      </c>
      <c r="K46" s="27">
        <v>10</v>
      </c>
      <c r="L46" s="27"/>
      <c r="M46" s="27"/>
      <c r="N46" s="27">
        <v>10</v>
      </c>
      <c r="O46" s="35">
        <v>8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>
        <v>10</v>
      </c>
      <c r="AA46" s="35">
        <v>4</v>
      </c>
      <c r="AB46" s="72"/>
      <c r="AC46" s="26" t="s">
        <v>701</v>
      </c>
      <c r="AD46" s="22">
        <v>1981</v>
      </c>
      <c r="AE46" s="109" t="s">
        <v>2603</v>
      </c>
    </row>
    <row r="47" spans="1:31" ht="31.5" x14ac:dyDescent="0.25">
      <c r="A47" s="80">
        <v>1</v>
      </c>
      <c r="B47" s="27">
        <v>21</v>
      </c>
      <c r="C47" s="177" t="s">
        <v>715</v>
      </c>
      <c r="D47" s="90"/>
      <c r="E47" s="22">
        <v>1982</v>
      </c>
      <c r="F47" s="90"/>
      <c r="G47" s="90"/>
      <c r="H47" s="90"/>
      <c r="I47" s="90"/>
      <c r="J47" s="169">
        <v>2000</v>
      </c>
      <c r="K47" s="27">
        <v>10</v>
      </c>
      <c r="L47" s="27"/>
      <c r="M47" s="27"/>
      <c r="N47" s="27">
        <v>10</v>
      </c>
      <c r="O47" s="35">
        <v>8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>
        <v>10</v>
      </c>
      <c r="AA47" s="35">
        <v>4</v>
      </c>
      <c r="AB47" s="72"/>
      <c r="AC47" s="26" t="s">
        <v>701</v>
      </c>
      <c r="AD47" s="22">
        <v>1982</v>
      </c>
      <c r="AE47" s="109" t="s">
        <v>2605</v>
      </c>
    </row>
    <row r="48" spans="1:31" ht="31.5" x14ac:dyDescent="0.25">
      <c r="A48" s="80">
        <v>1</v>
      </c>
      <c r="B48" s="27">
        <v>22</v>
      </c>
      <c r="C48" s="177" t="s">
        <v>716</v>
      </c>
      <c r="D48" s="90"/>
      <c r="E48" s="22">
        <v>1980</v>
      </c>
      <c r="F48" s="90"/>
      <c r="G48" s="90"/>
      <c r="H48" s="90"/>
      <c r="I48" s="90"/>
      <c r="J48" s="169">
        <v>1260</v>
      </c>
      <c r="K48" s="27">
        <v>10</v>
      </c>
      <c r="L48" s="27"/>
      <c r="M48" s="27"/>
      <c r="N48" s="27">
        <v>10</v>
      </c>
      <c r="O48" s="35">
        <v>9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>
        <v>10</v>
      </c>
      <c r="AA48" s="35">
        <v>5</v>
      </c>
      <c r="AB48" s="72"/>
      <c r="AC48" s="26" t="s">
        <v>701</v>
      </c>
      <c r="AD48" s="22">
        <v>1980</v>
      </c>
      <c r="AE48" s="109" t="s">
        <v>2609</v>
      </c>
    </row>
    <row r="49" spans="1:31" ht="31.5" x14ac:dyDescent="0.25">
      <c r="A49" s="80">
        <v>1</v>
      </c>
      <c r="B49" s="27">
        <v>23</v>
      </c>
      <c r="C49" s="177" t="s">
        <v>717</v>
      </c>
      <c r="D49" s="90"/>
      <c r="E49" s="22">
        <v>1980</v>
      </c>
      <c r="F49" s="90"/>
      <c r="G49" s="90"/>
      <c r="H49" s="90"/>
      <c r="I49" s="90"/>
      <c r="J49" s="169">
        <v>2000</v>
      </c>
      <c r="K49" s="27">
        <v>10</v>
      </c>
      <c r="L49" s="27"/>
      <c r="M49" s="27"/>
      <c r="N49" s="27">
        <v>10</v>
      </c>
      <c r="O49" s="35">
        <v>8</v>
      </c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>
        <v>10</v>
      </c>
      <c r="AA49" s="35">
        <v>4</v>
      </c>
      <c r="AB49" s="72"/>
      <c r="AC49" s="26" t="s">
        <v>701</v>
      </c>
      <c r="AD49" s="22">
        <v>1980</v>
      </c>
      <c r="AE49" s="109" t="s">
        <v>2606</v>
      </c>
    </row>
    <row r="50" spans="1:31" ht="31.5" x14ac:dyDescent="0.25">
      <c r="A50" s="80">
        <v>1</v>
      </c>
      <c r="B50" s="27">
        <v>24</v>
      </c>
      <c r="C50" s="177" t="s">
        <v>718</v>
      </c>
      <c r="D50" s="90"/>
      <c r="E50" s="22">
        <v>1980</v>
      </c>
      <c r="F50" s="90"/>
      <c r="G50" s="90"/>
      <c r="H50" s="90"/>
      <c r="I50" s="90"/>
      <c r="J50" s="169">
        <v>2000</v>
      </c>
      <c r="K50" s="27">
        <v>10</v>
      </c>
      <c r="L50" s="27"/>
      <c r="M50" s="27"/>
      <c r="N50" s="27">
        <v>10</v>
      </c>
      <c r="O50" s="35">
        <v>9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>
        <v>10</v>
      </c>
      <c r="AA50" s="35">
        <v>5</v>
      </c>
      <c r="AB50" s="72"/>
      <c r="AC50" s="26" t="s">
        <v>701</v>
      </c>
      <c r="AD50" s="22">
        <v>1980</v>
      </c>
      <c r="AE50" s="109" t="s">
        <v>2604</v>
      </c>
    </row>
    <row r="51" spans="1:31" ht="31.5" x14ac:dyDescent="0.25">
      <c r="A51" s="80">
        <v>1</v>
      </c>
      <c r="B51" s="27">
        <v>25</v>
      </c>
      <c r="C51" s="177" t="s">
        <v>719</v>
      </c>
      <c r="D51" s="90"/>
      <c r="E51" s="22">
        <v>1980</v>
      </c>
      <c r="F51" s="90"/>
      <c r="G51" s="90"/>
      <c r="H51" s="90"/>
      <c r="I51" s="90"/>
      <c r="J51" s="169">
        <v>2000</v>
      </c>
      <c r="K51" s="27">
        <v>10</v>
      </c>
      <c r="L51" s="27"/>
      <c r="M51" s="27"/>
      <c r="N51" s="27">
        <v>10</v>
      </c>
      <c r="O51" s="35">
        <v>8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>
        <v>10</v>
      </c>
      <c r="AA51" s="35">
        <v>4</v>
      </c>
      <c r="AB51" s="72"/>
      <c r="AC51" s="26" t="s">
        <v>701</v>
      </c>
      <c r="AD51" s="22">
        <v>1980</v>
      </c>
      <c r="AE51" s="109" t="s">
        <v>2607</v>
      </c>
    </row>
    <row r="52" spans="1:31" ht="31.5" x14ac:dyDescent="0.25">
      <c r="A52" s="80">
        <v>1</v>
      </c>
      <c r="B52" s="27">
        <v>26</v>
      </c>
      <c r="C52" s="177" t="s">
        <v>720</v>
      </c>
      <c r="D52" s="90"/>
      <c r="E52" s="22">
        <v>1982</v>
      </c>
      <c r="F52" s="90"/>
      <c r="G52" s="90"/>
      <c r="H52" s="90"/>
      <c r="I52" s="90"/>
      <c r="J52" s="169">
        <v>800</v>
      </c>
      <c r="K52" s="27">
        <v>10</v>
      </c>
      <c r="L52" s="27"/>
      <c r="M52" s="27"/>
      <c r="N52" s="27">
        <v>10</v>
      </c>
      <c r="O52" s="35">
        <v>8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>
        <v>10</v>
      </c>
      <c r="AA52" s="35">
        <v>4</v>
      </c>
      <c r="AB52" s="72"/>
      <c r="AC52" s="26" t="s">
        <v>701</v>
      </c>
      <c r="AD52" s="22">
        <v>1982</v>
      </c>
      <c r="AE52" s="109" t="s">
        <v>2608</v>
      </c>
    </row>
    <row r="53" spans="1:31" ht="31.5" x14ac:dyDescent="0.25">
      <c r="A53" s="80">
        <v>1</v>
      </c>
      <c r="B53" s="27">
        <v>27</v>
      </c>
      <c r="C53" s="177" t="s">
        <v>721</v>
      </c>
      <c r="D53" s="90"/>
      <c r="E53" s="22">
        <v>1980</v>
      </c>
      <c r="F53" s="90"/>
      <c r="G53" s="90"/>
      <c r="H53" s="90"/>
      <c r="I53" s="90"/>
      <c r="J53" s="173">
        <v>3200</v>
      </c>
      <c r="K53" s="27">
        <v>10</v>
      </c>
      <c r="L53" s="27"/>
      <c r="M53" s="27"/>
      <c r="N53" s="27">
        <v>10</v>
      </c>
      <c r="O53" s="35">
        <v>10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>
        <v>10</v>
      </c>
      <c r="AA53" s="35">
        <v>7</v>
      </c>
      <c r="AB53" s="72"/>
      <c r="AC53" s="26" t="s">
        <v>701</v>
      </c>
      <c r="AD53" s="22">
        <v>1980</v>
      </c>
      <c r="AE53" s="109" t="s">
        <v>2610</v>
      </c>
    </row>
    <row r="54" spans="1:31" ht="31.5" x14ac:dyDescent="0.25">
      <c r="A54" s="80">
        <v>1</v>
      </c>
      <c r="B54" s="27">
        <v>28</v>
      </c>
      <c r="C54" s="177" t="s">
        <v>722</v>
      </c>
      <c r="D54" s="90"/>
      <c r="E54" s="22">
        <v>1975</v>
      </c>
      <c r="F54" s="90"/>
      <c r="G54" s="90"/>
      <c r="H54" s="90"/>
      <c r="I54" s="90"/>
      <c r="J54" s="173">
        <v>1260</v>
      </c>
      <c r="K54" s="27">
        <v>10</v>
      </c>
      <c r="L54" s="27"/>
      <c r="M54" s="27"/>
      <c r="N54" s="27">
        <v>10</v>
      </c>
      <c r="O54" s="35">
        <v>8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>
        <v>10</v>
      </c>
      <c r="AA54" s="35">
        <v>4</v>
      </c>
      <c r="AB54" s="72"/>
      <c r="AC54" s="26" t="s">
        <v>701</v>
      </c>
      <c r="AD54" s="22">
        <v>1975</v>
      </c>
      <c r="AE54" s="109" t="s">
        <v>2616</v>
      </c>
    </row>
    <row r="55" spans="1:31" ht="31.5" x14ac:dyDescent="0.25">
      <c r="A55" s="80">
        <v>1</v>
      </c>
      <c r="B55" s="27">
        <v>29</v>
      </c>
      <c r="C55" s="177" t="s">
        <v>723</v>
      </c>
      <c r="D55" s="90"/>
      <c r="E55" s="22">
        <v>1976</v>
      </c>
      <c r="F55" s="90"/>
      <c r="G55" s="90"/>
      <c r="H55" s="90"/>
      <c r="I55" s="90"/>
      <c r="J55" s="173">
        <v>1260</v>
      </c>
      <c r="K55" s="27">
        <v>10</v>
      </c>
      <c r="L55" s="27"/>
      <c r="M55" s="27"/>
      <c r="N55" s="27">
        <v>10</v>
      </c>
      <c r="O55" s="35">
        <v>4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>
        <v>10</v>
      </c>
      <c r="AA55" s="35">
        <v>2</v>
      </c>
      <c r="AB55" s="72"/>
      <c r="AC55" s="26" t="s">
        <v>701</v>
      </c>
      <c r="AD55" s="22">
        <v>1976</v>
      </c>
      <c r="AE55" s="109" t="s">
        <v>2613</v>
      </c>
    </row>
    <row r="56" spans="1:31" ht="31.5" x14ac:dyDescent="0.25">
      <c r="A56" s="80">
        <v>1</v>
      </c>
      <c r="B56" s="27">
        <v>30</v>
      </c>
      <c r="C56" s="177" t="s">
        <v>724</v>
      </c>
      <c r="D56" s="90"/>
      <c r="E56" s="22">
        <v>1975</v>
      </c>
      <c r="F56" s="90"/>
      <c r="G56" s="90"/>
      <c r="H56" s="90"/>
      <c r="I56" s="90"/>
      <c r="J56" s="173">
        <v>1260</v>
      </c>
      <c r="K56" s="27">
        <v>10</v>
      </c>
      <c r="L56" s="27"/>
      <c r="M56" s="27"/>
      <c r="N56" s="27">
        <v>10</v>
      </c>
      <c r="O56" s="35">
        <v>8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>
        <v>10</v>
      </c>
      <c r="AA56" s="35">
        <v>4</v>
      </c>
      <c r="AB56" s="72"/>
      <c r="AC56" s="26" t="s">
        <v>701</v>
      </c>
      <c r="AD56" s="22">
        <v>1975</v>
      </c>
      <c r="AE56" s="109" t="s">
        <v>2654</v>
      </c>
    </row>
    <row r="57" spans="1:31" ht="31.5" x14ac:dyDescent="0.25">
      <c r="A57" s="80">
        <v>1</v>
      </c>
      <c r="B57" s="27">
        <v>31</v>
      </c>
      <c r="C57" s="177" t="s">
        <v>725</v>
      </c>
      <c r="D57" s="90"/>
      <c r="E57" s="22">
        <v>1975</v>
      </c>
      <c r="F57" s="90"/>
      <c r="G57" s="90"/>
      <c r="H57" s="90"/>
      <c r="I57" s="90"/>
      <c r="J57" s="173">
        <v>1260</v>
      </c>
      <c r="K57" s="27">
        <v>10</v>
      </c>
      <c r="L57" s="27"/>
      <c r="M57" s="27"/>
      <c r="N57" s="27">
        <v>10</v>
      </c>
      <c r="O57" s="35">
        <v>8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>
        <v>10</v>
      </c>
      <c r="AA57" s="35">
        <v>4</v>
      </c>
      <c r="AB57" s="72"/>
      <c r="AC57" s="26" t="s">
        <v>701</v>
      </c>
      <c r="AD57" s="22">
        <v>1975</v>
      </c>
      <c r="AE57" s="109" t="s">
        <v>2611</v>
      </c>
    </row>
    <row r="58" spans="1:31" ht="31.5" x14ac:dyDescent="0.25">
      <c r="A58" s="80">
        <v>1</v>
      </c>
      <c r="B58" s="27">
        <v>32</v>
      </c>
      <c r="C58" s="177" t="s">
        <v>726</v>
      </c>
      <c r="D58" s="90"/>
      <c r="E58" s="22">
        <v>1983</v>
      </c>
      <c r="F58" s="90"/>
      <c r="G58" s="90"/>
      <c r="H58" s="90"/>
      <c r="I58" s="90"/>
      <c r="J58" s="173">
        <v>2000</v>
      </c>
      <c r="K58" s="27">
        <v>10</v>
      </c>
      <c r="L58" s="27"/>
      <c r="M58" s="27"/>
      <c r="N58" s="27">
        <v>10</v>
      </c>
      <c r="O58" s="35">
        <v>8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>
        <v>10</v>
      </c>
      <c r="AA58" s="35">
        <v>4</v>
      </c>
      <c r="AB58" s="72"/>
      <c r="AC58" s="26" t="s">
        <v>701</v>
      </c>
      <c r="AD58" s="22">
        <v>1983</v>
      </c>
      <c r="AE58" s="109" t="s">
        <v>2612</v>
      </c>
    </row>
    <row r="59" spans="1:31" ht="31.5" x14ac:dyDescent="0.25">
      <c r="A59" s="80">
        <v>1</v>
      </c>
      <c r="B59" s="27">
        <v>33</v>
      </c>
      <c r="C59" s="177" t="s">
        <v>727</v>
      </c>
      <c r="D59" s="90"/>
      <c r="E59" s="22">
        <v>2012</v>
      </c>
      <c r="F59" s="90"/>
      <c r="G59" s="90"/>
      <c r="H59" s="90"/>
      <c r="I59" s="90"/>
      <c r="J59" s="173">
        <v>1260</v>
      </c>
      <c r="K59" s="27">
        <v>10</v>
      </c>
      <c r="L59" s="27"/>
      <c r="M59" s="27"/>
      <c r="N59" s="27">
        <v>10</v>
      </c>
      <c r="O59" s="35">
        <v>10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>
        <v>10</v>
      </c>
      <c r="AA59" s="35">
        <v>6</v>
      </c>
      <c r="AB59" s="72"/>
      <c r="AC59" s="26" t="s">
        <v>729</v>
      </c>
      <c r="AD59" s="22">
        <v>2012</v>
      </c>
      <c r="AE59" s="109" t="s">
        <v>2615</v>
      </c>
    </row>
    <row r="60" spans="1:31" ht="31.5" x14ac:dyDescent="0.25">
      <c r="A60" s="80">
        <v>1</v>
      </c>
      <c r="B60" s="27">
        <v>34</v>
      </c>
      <c r="C60" s="177" t="s">
        <v>728</v>
      </c>
      <c r="D60" s="90"/>
      <c r="E60" s="22">
        <v>1981</v>
      </c>
      <c r="F60" s="90"/>
      <c r="G60" s="90"/>
      <c r="H60" s="90"/>
      <c r="I60" s="90"/>
      <c r="J60" s="173">
        <v>1260</v>
      </c>
      <c r="K60" s="27">
        <v>10</v>
      </c>
      <c r="L60" s="27"/>
      <c r="M60" s="27"/>
      <c r="N60" s="27">
        <v>10</v>
      </c>
      <c r="O60" s="35">
        <v>8</v>
      </c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>
        <v>10</v>
      </c>
      <c r="AA60" s="35">
        <v>4</v>
      </c>
      <c r="AB60" s="72"/>
      <c r="AC60" s="26" t="s">
        <v>730</v>
      </c>
      <c r="AD60" s="22">
        <v>1981</v>
      </c>
      <c r="AE60" s="109" t="s">
        <v>2614</v>
      </c>
    </row>
    <row r="61" spans="1:31" ht="31.5" x14ac:dyDescent="0.25">
      <c r="A61" s="80">
        <v>1</v>
      </c>
      <c r="B61" s="27">
        <v>35</v>
      </c>
      <c r="C61" s="177" t="s">
        <v>731</v>
      </c>
      <c r="D61" s="90"/>
      <c r="E61" s="22">
        <v>1990</v>
      </c>
      <c r="F61" s="90"/>
      <c r="G61" s="90"/>
      <c r="H61" s="90"/>
      <c r="I61" s="90"/>
      <c r="J61" s="173">
        <v>2000</v>
      </c>
      <c r="K61" s="27">
        <v>10</v>
      </c>
      <c r="L61" s="27"/>
      <c r="M61" s="27"/>
      <c r="N61" s="27">
        <v>10</v>
      </c>
      <c r="O61" s="35">
        <v>8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>
        <v>10</v>
      </c>
      <c r="AA61" s="35">
        <v>4</v>
      </c>
      <c r="AB61" s="72"/>
      <c r="AC61" s="26" t="s">
        <v>701</v>
      </c>
      <c r="AD61" s="22">
        <v>1990</v>
      </c>
      <c r="AE61" s="109" t="s">
        <v>2619</v>
      </c>
    </row>
    <row r="62" spans="1:31" ht="31.5" x14ac:dyDescent="0.25">
      <c r="A62" s="80">
        <v>1</v>
      </c>
      <c r="B62" s="27">
        <v>36</v>
      </c>
      <c r="C62" s="177" t="s">
        <v>732</v>
      </c>
      <c r="D62" s="90"/>
      <c r="E62" s="22">
        <v>1987</v>
      </c>
      <c r="F62" s="90"/>
      <c r="G62" s="90"/>
      <c r="H62" s="90"/>
      <c r="I62" s="90"/>
      <c r="J62" s="173">
        <v>1260</v>
      </c>
      <c r="K62" s="27">
        <v>10</v>
      </c>
      <c r="L62" s="27"/>
      <c r="M62" s="27"/>
      <c r="N62" s="27">
        <v>10</v>
      </c>
      <c r="O62" s="35">
        <v>10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>
        <v>10</v>
      </c>
      <c r="AA62" s="35">
        <v>6</v>
      </c>
      <c r="AB62" s="72"/>
      <c r="AC62" s="26" t="s">
        <v>701</v>
      </c>
      <c r="AD62" s="22">
        <v>1987</v>
      </c>
      <c r="AE62" s="109" t="s">
        <v>2655</v>
      </c>
    </row>
    <row r="63" spans="1:31" ht="31.5" x14ac:dyDescent="0.25">
      <c r="A63" s="80">
        <v>1</v>
      </c>
      <c r="B63" s="27">
        <v>37</v>
      </c>
      <c r="C63" s="177" t="s">
        <v>733</v>
      </c>
      <c r="D63" s="90"/>
      <c r="E63" s="22">
        <v>1998</v>
      </c>
      <c r="F63" s="90"/>
      <c r="G63" s="90"/>
      <c r="H63" s="90"/>
      <c r="I63" s="90"/>
      <c r="J63" s="173">
        <v>1260</v>
      </c>
      <c r="K63" s="27">
        <v>10</v>
      </c>
      <c r="L63" s="27"/>
      <c r="M63" s="27"/>
      <c r="N63" s="27">
        <v>10</v>
      </c>
      <c r="O63" s="35">
        <v>8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>
        <v>10</v>
      </c>
      <c r="AA63" s="35">
        <v>5</v>
      </c>
      <c r="AB63" s="72"/>
      <c r="AC63" s="26" t="s">
        <v>701</v>
      </c>
      <c r="AD63" s="22">
        <v>1998</v>
      </c>
      <c r="AE63" s="109" t="s">
        <v>2620</v>
      </c>
    </row>
    <row r="64" spans="1:31" ht="31.5" x14ac:dyDescent="0.25">
      <c r="A64" s="80">
        <v>1</v>
      </c>
      <c r="B64" s="27">
        <v>38</v>
      </c>
      <c r="C64" s="177" t="s">
        <v>734</v>
      </c>
      <c r="D64" s="90"/>
      <c r="E64" s="22">
        <v>1989</v>
      </c>
      <c r="F64" s="90"/>
      <c r="G64" s="90"/>
      <c r="H64" s="90"/>
      <c r="I64" s="90"/>
      <c r="J64" s="173">
        <v>1260</v>
      </c>
      <c r="K64" s="27">
        <v>10</v>
      </c>
      <c r="L64" s="27"/>
      <c r="M64" s="27"/>
      <c r="N64" s="27">
        <v>10</v>
      </c>
      <c r="O64" s="35">
        <v>8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>
        <v>10</v>
      </c>
      <c r="AA64" s="35">
        <v>6</v>
      </c>
      <c r="AB64" s="72"/>
      <c r="AC64" s="26" t="s">
        <v>701</v>
      </c>
      <c r="AD64" s="22">
        <v>1989</v>
      </c>
      <c r="AE64" s="109" t="s">
        <v>2618</v>
      </c>
    </row>
    <row r="65" spans="1:31" ht="31.5" x14ac:dyDescent="0.25">
      <c r="A65" s="80">
        <v>1</v>
      </c>
      <c r="B65" s="27">
        <v>39</v>
      </c>
      <c r="C65" s="177" t="s">
        <v>735</v>
      </c>
      <c r="D65" s="90"/>
      <c r="E65" s="22">
        <v>1991</v>
      </c>
      <c r="F65" s="90"/>
      <c r="G65" s="90"/>
      <c r="H65" s="90"/>
      <c r="I65" s="90"/>
      <c r="J65" s="173">
        <v>800</v>
      </c>
      <c r="K65" s="27">
        <v>10</v>
      </c>
      <c r="L65" s="27"/>
      <c r="M65" s="27"/>
      <c r="N65" s="27">
        <v>10</v>
      </c>
      <c r="O65" s="35">
        <v>8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>
        <v>10</v>
      </c>
      <c r="AA65" s="35">
        <v>6</v>
      </c>
      <c r="AB65" s="72"/>
      <c r="AC65" s="26" t="s">
        <v>701</v>
      </c>
      <c r="AD65" s="22">
        <v>1991</v>
      </c>
      <c r="AE65" s="109" t="s">
        <v>2617</v>
      </c>
    </row>
    <row r="66" spans="1:31" ht="31.5" x14ac:dyDescent="0.25">
      <c r="A66" s="80">
        <v>1</v>
      </c>
      <c r="B66" s="27">
        <v>40</v>
      </c>
      <c r="C66" s="177" t="s">
        <v>736</v>
      </c>
      <c r="D66" s="90"/>
      <c r="E66" s="22">
        <v>1992</v>
      </c>
      <c r="F66" s="90"/>
      <c r="G66" s="90"/>
      <c r="H66" s="90"/>
      <c r="I66" s="90"/>
      <c r="J66" s="173">
        <v>800</v>
      </c>
      <c r="K66" s="27">
        <v>10</v>
      </c>
      <c r="L66" s="27"/>
      <c r="M66" s="27"/>
      <c r="N66" s="27">
        <v>10</v>
      </c>
      <c r="O66" s="35">
        <v>8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>
        <v>10</v>
      </c>
      <c r="AA66" s="35">
        <v>6</v>
      </c>
      <c r="AB66" s="72"/>
      <c r="AC66" s="26" t="s">
        <v>701</v>
      </c>
      <c r="AD66" s="22">
        <v>1992</v>
      </c>
      <c r="AE66" s="109" t="s">
        <v>2621</v>
      </c>
    </row>
    <row r="67" spans="1:31" ht="31.5" x14ac:dyDescent="0.25">
      <c r="A67" s="80">
        <v>1</v>
      </c>
      <c r="B67" s="27">
        <v>41</v>
      </c>
      <c r="C67" s="177" t="s">
        <v>737</v>
      </c>
      <c r="D67" s="90"/>
      <c r="E67" s="22">
        <v>2010</v>
      </c>
      <c r="F67" s="90"/>
      <c r="G67" s="90"/>
      <c r="H67" s="90"/>
      <c r="I67" s="90"/>
      <c r="J67" s="173">
        <v>2000</v>
      </c>
      <c r="K67" s="27">
        <v>10</v>
      </c>
      <c r="L67" s="27"/>
      <c r="M67" s="27"/>
      <c r="N67" s="27">
        <v>10</v>
      </c>
      <c r="O67" s="35">
        <v>10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>
        <v>10</v>
      </c>
      <c r="AA67" s="35">
        <v>6</v>
      </c>
      <c r="AB67" s="72"/>
      <c r="AC67" s="26" t="s">
        <v>729</v>
      </c>
      <c r="AD67" s="22">
        <v>2010</v>
      </c>
      <c r="AE67" s="109" t="s">
        <v>2622</v>
      </c>
    </row>
    <row r="68" spans="1:31" ht="31.5" x14ac:dyDescent="0.25">
      <c r="A68" s="80">
        <v>1</v>
      </c>
      <c r="B68" s="27">
        <v>42</v>
      </c>
      <c r="C68" s="177" t="s">
        <v>738</v>
      </c>
      <c r="D68" s="90"/>
      <c r="E68" s="22">
        <v>1982</v>
      </c>
      <c r="F68" s="90"/>
      <c r="G68" s="90"/>
      <c r="H68" s="90"/>
      <c r="I68" s="90"/>
      <c r="J68" s="173">
        <v>1260</v>
      </c>
      <c r="K68" s="27">
        <v>10</v>
      </c>
      <c r="L68" s="27"/>
      <c r="M68" s="27"/>
      <c r="N68" s="27">
        <v>10</v>
      </c>
      <c r="O68" s="35">
        <v>9</v>
      </c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>
        <v>10</v>
      </c>
      <c r="AA68" s="35">
        <v>6</v>
      </c>
      <c r="AB68" s="72"/>
      <c r="AC68" s="26" t="s">
        <v>701</v>
      </c>
      <c r="AD68" s="22">
        <v>1982</v>
      </c>
      <c r="AE68" s="109" t="s">
        <v>2625</v>
      </c>
    </row>
    <row r="69" spans="1:31" ht="31.5" x14ac:dyDescent="0.25">
      <c r="A69" s="80">
        <v>1</v>
      </c>
      <c r="B69" s="27">
        <v>43</v>
      </c>
      <c r="C69" s="177" t="s">
        <v>739</v>
      </c>
      <c r="D69" s="90"/>
      <c r="E69" s="22">
        <v>1980</v>
      </c>
      <c r="F69" s="90"/>
      <c r="G69" s="90"/>
      <c r="H69" s="90"/>
      <c r="I69" s="90"/>
      <c r="J69" s="173">
        <v>1260</v>
      </c>
      <c r="K69" s="27">
        <v>10</v>
      </c>
      <c r="L69" s="27"/>
      <c r="M69" s="27"/>
      <c r="N69" s="27">
        <v>10</v>
      </c>
      <c r="O69" s="35">
        <v>8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>
        <v>10</v>
      </c>
      <c r="AA69" s="35">
        <v>4</v>
      </c>
      <c r="AB69" s="72"/>
      <c r="AC69" s="26" t="s">
        <v>701</v>
      </c>
      <c r="AD69" s="22">
        <v>1980</v>
      </c>
      <c r="AE69" s="109" t="s">
        <v>2628</v>
      </c>
    </row>
    <row r="70" spans="1:31" ht="31.5" x14ac:dyDescent="0.25">
      <c r="A70" s="80">
        <v>1</v>
      </c>
      <c r="B70" s="27">
        <v>44</v>
      </c>
      <c r="C70" s="177" t="s">
        <v>740</v>
      </c>
      <c r="D70" s="90"/>
      <c r="E70" s="22">
        <v>1980</v>
      </c>
      <c r="F70" s="90"/>
      <c r="G70" s="90"/>
      <c r="H70" s="90"/>
      <c r="I70" s="90"/>
      <c r="J70" s="173">
        <v>2000</v>
      </c>
      <c r="K70" s="27">
        <v>10</v>
      </c>
      <c r="L70" s="27"/>
      <c r="M70" s="27"/>
      <c r="N70" s="27">
        <v>10</v>
      </c>
      <c r="O70" s="35">
        <v>8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>
        <v>10</v>
      </c>
      <c r="AA70" s="35">
        <v>4</v>
      </c>
      <c r="AB70" s="72"/>
      <c r="AC70" s="26" t="s">
        <v>701</v>
      </c>
      <c r="AD70" s="22">
        <v>1980</v>
      </c>
      <c r="AE70" s="109" t="s">
        <v>2623</v>
      </c>
    </row>
    <row r="71" spans="1:31" ht="31.5" x14ac:dyDescent="0.25">
      <c r="A71" s="80">
        <v>1</v>
      </c>
      <c r="B71" s="27">
        <v>45</v>
      </c>
      <c r="C71" s="177" t="s">
        <v>741</v>
      </c>
      <c r="D71" s="90"/>
      <c r="E71" s="22">
        <v>1980</v>
      </c>
      <c r="F71" s="90"/>
      <c r="G71" s="90"/>
      <c r="H71" s="90"/>
      <c r="I71" s="90"/>
      <c r="J71" s="173">
        <v>800</v>
      </c>
      <c r="K71" s="27">
        <v>10</v>
      </c>
      <c r="L71" s="27"/>
      <c r="M71" s="27"/>
      <c r="N71" s="27">
        <v>10</v>
      </c>
      <c r="O71" s="35">
        <v>8</v>
      </c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>
        <v>10</v>
      </c>
      <c r="AA71" s="35">
        <v>4</v>
      </c>
      <c r="AB71" s="72"/>
      <c r="AC71" s="26" t="s">
        <v>701</v>
      </c>
      <c r="AD71" s="22">
        <v>1980</v>
      </c>
      <c r="AE71" s="109" t="s">
        <v>2627</v>
      </c>
    </row>
    <row r="72" spans="1:31" ht="31.5" x14ac:dyDescent="0.25">
      <c r="A72" s="80">
        <v>1</v>
      </c>
      <c r="B72" s="27">
        <v>46</v>
      </c>
      <c r="C72" s="177" t="s">
        <v>742</v>
      </c>
      <c r="D72" s="90"/>
      <c r="E72" s="22">
        <v>1992</v>
      </c>
      <c r="F72" s="90"/>
      <c r="G72" s="90"/>
      <c r="H72" s="90"/>
      <c r="I72" s="90"/>
      <c r="J72" s="173">
        <v>800</v>
      </c>
      <c r="K72" s="27">
        <v>10</v>
      </c>
      <c r="L72" s="27"/>
      <c r="M72" s="27"/>
      <c r="N72" s="27">
        <v>10</v>
      </c>
      <c r="O72" s="35">
        <v>8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>
        <v>10</v>
      </c>
      <c r="AA72" s="35">
        <v>5</v>
      </c>
      <c r="AB72" s="72"/>
      <c r="AC72" s="26" t="s">
        <v>701</v>
      </c>
      <c r="AD72" s="22">
        <v>1992</v>
      </c>
      <c r="AE72" s="109" t="s">
        <v>2624</v>
      </c>
    </row>
    <row r="73" spans="1:31" ht="31.5" x14ac:dyDescent="0.25">
      <c r="A73" s="80">
        <v>1</v>
      </c>
      <c r="B73" s="27">
        <v>47</v>
      </c>
      <c r="C73" s="177" t="s">
        <v>743</v>
      </c>
      <c r="D73" s="90"/>
      <c r="E73" s="22">
        <v>1990</v>
      </c>
      <c r="F73" s="90"/>
      <c r="G73" s="90"/>
      <c r="H73" s="90"/>
      <c r="I73" s="90"/>
      <c r="J73" s="173">
        <v>2000</v>
      </c>
      <c r="K73" s="27">
        <v>10</v>
      </c>
      <c r="L73" s="27"/>
      <c r="M73" s="27"/>
      <c r="N73" s="27">
        <v>10</v>
      </c>
      <c r="O73" s="35">
        <v>8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>
        <v>10</v>
      </c>
      <c r="AA73" s="35">
        <v>4</v>
      </c>
      <c r="AB73" s="72"/>
      <c r="AC73" s="26" t="s">
        <v>701</v>
      </c>
      <c r="AD73" s="22">
        <v>1990</v>
      </c>
      <c r="AE73" s="109" t="s">
        <v>2626</v>
      </c>
    </row>
    <row r="74" spans="1:31" ht="31.5" x14ac:dyDescent="0.25">
      <c r="A74" s="80">
        <v>1</v>
      </c>
      <c r="B74" s="27">
        <v>48</v>
      </c>
      <c r="C74" s="177" t="s">
        <v>744</v>
      </c>
      <c r="D74" s="90"/>
      <c r="E74" s="22">
        <v>2008</v>
      </c>
      <c r="F74" s="90"/>
      <c r="G74" s="90"/>
      <c r="H74" s="90"/>
      <c r="I74" s="90"/>
      <c r="J74" s="173">
        <v>1260</v>
      </c>
      <c r="K74" s="27">
        <v>10</v>
      </c>
      <c r="L74" s="27"/>
      <c r="M74" s="27"/>
      <c r="N74" s="27">
        <v>10</v>
      </c>
      <c r="O74" s="35">
        <v>10</v>
      </c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>
        <v>10</v>
      </c>
      <c r="AA74" s="35">
        <v>4</v>
      </c>
      <c r="AB74" s="72"/>
      <c r="AC74" s="26" t="s">
        <v>729</v>
      </c>
      <c r="AD74" s="22">
        <v>2008</v>
      </c>
      <c r="AE74" s="109" t="s">
        <v>2629</v>
      </c>
    </row>
    <row r="75" spans="1:31" ht="31.5" x14ac:dyDescent="0.25">
      <c r="A75" s="80">
        <v>1</v>
      </c>
      <c r="B75" s="27">
        <v>49</v>
      </c>
      <c r="C75" s="177" t="s">
        <v>745</v>
      </c>
      <c r="D75" s="90"/>
      <c r="E75" s="22">
        <v>1995</v>
      </c>
      <c r="F75" s="90"/>
      <c r="G75" s="90"/>
      <c r="H75" s="90"/>
      <c r="I75" s="90"/>
      <c r="J75" s="174">
        <v>1260</v>
      </c>
      <c r="K75" s="27">
        <v>10</v>
      </c>
      <c r="L75" s="27"/>
      <c r="M75" s="27"/>
      <c r="N75" s="27">
        <v>10</v>
      </c>
      <c r="O75" s="35">
        <v>10</v>
      </c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>
        <v>10</v>
      </c>
      <c r="AA75" s="35">
        <v>6</v>
      </c>
      <c r="AB75" s="72"/>
      <c r="AC75" s="26" t="s">
        <v>729</v>
      </c>
      <c r="AD75" s="22">
        <v>1995</v>
      </c>
      <c r="AE75" s="109" t="s">
        <v>2637</v>
      </c>
    </row>
    <row r="76" spans="1:31" ht="31.5" x14ac:dyDescent="0.25">
      <c r="A76" s="80">
        <v>1</v>
      </c>
      <c r="B76" s="27">
        <v>50</v>
      </c>
      <c r="C76" s="176" t="s">
        <v>746</v>
      </c>
      <c r="D76" s="90"/>
      <c r="E76" s="29">
        <v>1995</v>
      </c>
      <c r="F76" s="90"/>
      <c r="G76" s="90"/>
      <c r="H76" s="90"/>
      <c r="I76" s="90"/>
      <c r="J76" s="174">
        <v>1260</v>
      </c>
      <c r="K76" s="27">
        <v>10</v>
      </c>
      <c r="L76" s="27"/>
      <c r="M76" s="27"/>
      <c r="N76" s="27">
        <v>10</v>
      </c>
      <c r="O76" s="35">
        <v>9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>
        <v>10</v>
      </c>
      <c r="AA76" s="35">
        <v>6</v>
      </c>
      <c r="AB76" s="72"/>
      <c r="AC76" s="91" t="s">
        <v>755</v>
      </c>
      <c r="AD76" s="29">
        <v>1995</v>
      </c>
      <c r="AE76" s="109" t="s">
        <v>2632</v>
      </c>
    </row>
    <row r="77" spans="1:31" ht="31.5" x14ac:dyDescent="0.25">
      <c r="A77" s="80">
        <v>1</v>
      </c>
      <c r="B77" s="27">
        <v>51</v>
      </c>
      <c r="C77" s="177" t="s">
        <v>747</v>
      </c>
      <c r="D77" s="90"/>
      <c r="E77" s="22">
        <v>2008</v>
      </c>
      <c r="F77" s="90"/>
      <c r="G77" s="90"/>
      <c r="H77" s="90"/>
      <c r="I77" s="90"/>
      <c r="J77" s="173">
        <v>800</v>
      </c>
      <c r="K77" s="27">
        <v>10</v>
      </c>
      <c r="L77" s="27"/>
      <c r="M77" s="27"/>
      <c r="N77" s="27">
        <v>10</v>
      </c>
      <c r="O77" s="35">
        <v>10</v>
      </c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>
        <v>10</v>
      </c>
      <c r="AA77" s="35">
        <v>6</v>
      </c>
      <c r="AB77" s="72"/>
      <c r="AC77" s="91" t="s">
        <v>756</v>
      </c>
      <c r="AD77" s="22">
        <v>2008</v>
      </c>
      <c r="AE77" s="109" t="s">
        <v>2633</v>
      </c>
    </row>
    <row r="78" spans="1:31" ht="31.5" x14ac:dyDescent="0.25">
      <c r="A78" s="80">
        <v>1</v>
      </c>
      <c r="B78" s="27">
        <v>52</v>
      </c>
      <c r="C78" s="177" t="s">
        <v>748</v>
      </c>
      <c r="D78" s="90"/>
      <c r="E78" s="22">
        <v>2010</v>
      </c>
      <c r="F78" s="90"/>
      <c r="G78" s="90"/>
      <c r="H78" s="90"/>
      <c r="I78" s="90"/>
      <c r="J78" s="173">
        <v>1260</v>
      </c>
      <c r="K78" s="27">
        <v>10</v>
      </c>
      <c r="L78" s="27"/>
      <c r="M78" s="27"/>
      <c r="N78" s="27">
        <v>10</v>
      </c>
      <c r="O78" s="35">
        <v>10</v>
      </c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>
        <v>10</v>
      </c>
      <c r="AA78" s="35">
        <v>6</v>
      </c>
      <c r="AB78" s="72"/>
      <c r="AC78" s="91" t="s">
        <v>757</v>
      </c>
      <c r="AD78" s="22">
        <v>2010</v>
      </c>
      <c r="AE78" s="109" t="s">
        <v>2630</v>
      </c>
    </row>
    <row r="79" spans="1:31" x14ac:dyDescent="0.25">
      <c r="A79" s="80">
        <v>1</v>
      </c>
      <c r="B79" s="27">
        <v>53</v>
      </c>
      <c r="C79" s="177" t="s">
        <v>749</v>
      </c>
      <c r="D79" s="90"/>
      <c r="E79" s="22">
        <v>2022</v>
      </c>
      <c r="F79" s="90"/>
      <c r="G79" s="90"/>
      <c r="H79" s="90"/>
      <c r="I79" s="90"/>
      <c r="J79" s="173">
        <v>1260</v>
      </c>
      <c r="K79" s="27">
        <v>10</v>
      </c>
      <c r="L79" s="27"/>
      <c r="M79" s="27"/>
      <c r="N79" s="27">
        <v>10</v>
      </c>
      <c r="O79" s="35">
        <v>10</v>
      </c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>
        <v>10</v>
      </c>
      <c r="AA79" s="35">
        <v>6</v>
      </c>
      <c r="AB79" s="72"/>
      <c r="AC79" s="26" t="s">
        <v>2582</v>
      </c>
      <c r="AD79" s="22">
        <v>2022</v>
      </c>
      <c r="AE79" s="109" t="s">
        <v>2634</v>
      </c>
    </row>
    <row r="80" spans="1:31" ht="31.5" x14ac:dyDescent="0.25">
      <c r="A80" s="80">
        <v>1</v>
      </c>
      <c r="B80" s="27">
        <v>54</v>
      </c>
      <c r="C80" s="177" t="s">
        <v>750</v>
      </c>
      <c r="D80" s="90"/>
      <c r="E80" s="22">
        <v>2010</v>
      </c>
      <c r="F80" s="90"/>
      <c r="G80" s="90"/>
      <c r="H80" s="90"/>
      <c r="I80" s="90"/>
      <c r="J80" s="173">
        <v>1260</v>
      </c>
      <c r="K80" s="27">
        <v>10</v>
      </c>
      <c r="L80" s="27"/>
      <c r="M80" s="27"/>
      <c r="N80" s="27">
        <v>10</v>
      </c>
      <c r="O80" s="35">
        <v>10</v>
      </c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>
        <v>10</v>
      </c>
      <c r="AA80" s="35">
        <v>6</v>
      </c>
      <c r="AB80" s="72"/>
      <c r="AC80" s="26" t="s">
        <v>758</v>
      </c>
      <c r="AD80" s="22">
        <v>2010</v>
      </c>
      <c r="AE80" s="109" t="s">
        <v>2061</v>
      </c>
    </row>
    <row r="81" spans="1:31" ht="31.5" x14ac:dyDescent="0.25">
      <c r="A81" s="80">
        <v>1</v>
      </c>
      <c r="B81" s="27">
        <v>55</v>
      </c>
      <c r="C81" s="177" t="s">
        <v>751</v>
      </c>
      <c r="D81" s="90"/>
      <c r="E81" s="22">
        <v>2010</v>
      </c>
      <c r="F81" s="90"/>
      <c r="G81" s="90"/>
      <c r="H81" s="90"/>
      <c r="I81" s="90"/>
      <c r="J81" s="173">
        <v>1260</v>
      </c>
      <c r="K81" s="27">
        <v>10</v>
      </c>
      <c r="L81" s="27"/>
      <c r="M81" s="27"/>
      <c r="N81" s="27">
        <v>10</v>
      </c>
      <c r="O81" s="35">
        <v>10</v>
      </c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>
        <v>10</v>
      </c>
      <c r="AA81" s="35">
        <v>6</v>
      </c>
      <c r="AB81" s="72"/>
      <c r="AC81" s="26" t="s">
        <v>758</v>
      </c>
      <c r="AD81" s="22">
        <v>2010</v>
      </c>
      <c r="AE81" s="109" t="s">
        <v>2062</v>
      </c>
    </row>
    <row r="82" spans="1:31" ht="31.5" x14ac:dyDescent="0.25">
      <c r="A82" s="80">
        <v>1</v>
      </c>
      <c r="B82" s="27">
        <v>56</v>
      </c>
      <c r="C82" s="177" t="s">
        <v>752</v>
      </c>
      <c r="D82" s="90"/>
      <c r="E82" s="22">
        <v>2015</v>
      </c>
      <c r="F82" s="90"/>
      <c r="G82" s="90"/>
      <c r="H82" s="90"/>
      <c r="I82" s="90"/>
      <c r="J82" s="173">
        <v>2000</v>
      </c>
      <c r="K82" s="27">
        <v>10</v>
      </c>
      <c r="L82" s="27"/>
      <c r="M82" s="27"/>
      <c r="N82" s="27">
        <v>10</v>
      </c>
      <c r="O82" s="35">
        <v>10</v>
      </c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>
        <v>10</v>
      </c>
      <c r="AA82" s="35">
        <v>6</v>
      </c>
      <c r="AB82" s="72"/>
      <c r="AC82" s="26" t="s">
        <v>759</v>
      </c>
      <c r="AD82" s="22">
        <v>2015</v>
      </c>
      <c r="AE82" s="109" t="s">
        <v>2635</v>
      </c>
    </row>
    <row r="83" spans="1:31" ht="31.5" x14ac:dyDescent="0.25">
      <c r="A83" s="80">
        <v>1</v>
      </c>
      <c r="B83" s="27">
        <v>57</v>
      </c>
      <c r="C83" s="177" t="s">
        <v>753</v>
      </c>
      <c r="D83" s="90"/>
      <c r="E83" s="22">
        <v>2010</v>
      </c>
      <c r="F83" s="90"/>
      <c r="G83" s="90"/>
      <c r="H83" s="90"/>
      <c r="I83" s="90"/>
      <c r="J83" s="173">
        <v>1260</v>
      </c>
      <c r="K83" s="27">
        <v>10</v>
      </c>
      <c r="L83" s="27"/>
      <c r="M83" s="27"/>
      <c r="N83" s="27">
        <v>10</v>
      </c>
      <c r="O83" s="35">
        <v>10</v>
      </c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>
        <v>10</v>
      </c>
      <c r="AA83" s="35">
        <v>6</v>
      </c>
      <c r="AB83" s="72"/>
      <c r="AC83" s="91" t="s">
        <v>755</v>
      </c>
      <c r="AD83" s="22">
        <v>2010</v>
      </c>
      <c r="AE83" s="109" t="s">
        <v>2656</v>
      </c>
    </row>
    <row r="84" spans="1:31" ht="31.5" x14ac:dyDescent="0.25">
      <c r="A84" s="80">
        <v>1</v>
      </c>
      <c r="B84" s="27">
        <v>58</v>
      </c>
      <c r="C84" s="177" t="s">
        <v>754</v>
      </c>
      <c r="D84" s="90"/>
      <c r="E84" s="22">
        <v>2010</v>
      </c>
      <c r="F84" s="90"/>
      <c r="G84" s="90"/>
      <c r="H84" s="90"/>
      <c r="I84" s="90"/>
      <c r="J84" s="173">
        <v>3200</v>
      </c>
      <c r="K84" s="27">
        <v>10</v>
      </c>
      <c r="L84" s="27"/>
      <c r="M84" s="27"/>
      <c r="N84" s="27">
        <v>10</v>
      </c>
      <c r="O84" s="35">
        <v>7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>
        <v>10</v>
      </c>
      <c r="AA84" s="35">
        <v>4</v>
      </c>
      <c r="AB84" s="72"/>
      <c r="AC84" s="91" t="s">
        <v>755</v>
      </c>
      <c r="AD84" s="22">
        <v>2010</v>
      </c>
      <c r="AE84" s="109" t="s">
        <v>2631</v>
      </c>
    </row>
    <row r="85" spans="1:31" ht="31.5" x14ac:dyDescent="0.25">
      <c r="A85" s="80">
        <v>1</v>
      </c>
      <c r="B85" s="27">
        <v>59</v>
      </c>
      <c r="C85" s="177" t="s">
        <v>760</v>
      </c>
      <c r="D85" s="90"/>
      <c r="E85" s="22">
        <v>2011</v>
      </c>
      <c r="F85" s="90"/>
      <c r="G85" s="90"/>
      <c r="H85" s="90"/>
      <c r="I85" s="90"/>
      <c r="J85" s="173">
        <v>1260</v>
      </c>
      <c r="K85" s="27">
        <v>10</v>
      </c>
      <c r="L85" s="27"/>
      <c r="M85" s="27"/>
      <c r="N85" s="27">
        <v>10</v>
      </c>
      <c r="O85" s="35">
        <v>10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>
        <v>10</v>
      </c>
      <c r="AA85" s="35">
        <v>6</v>
      </c>
      <c r="AB85" s="72"/>
      <c r="AC85" s="26" t="s">
        <v>213</v>
      </c>
      <c r="AD85" s="22">
        <v>2011</v>
      </c>
      <c r="AE85" s="109" t="s">
        <v>2636</v>
      </c>
    </row>
    <row r="86" spans="1:31" ht="31.5" x14ac:dyDescent="0.25">
      <c r="A86" s="80">
        <v>1</v>
      </c>
      <c r="B86" s="27">
        <v>60</v>
      </c>
      <c r="C86" s="177" t="s">
        <v>761</v>
      </c>
      <c r="D86" s="90"/>
      <c r="E86" s="22">
        <v>2012</v>
      </c>
      <c r="F86" s="90"/>
      <c r="G86" s="90"/>
      <c r="H86" s="90"/>
      <c r="I86" s="90"/>
      <c r="J86" s="173">
        <v>1260</v>
      </c>
      <c r="K86" s="27">
        <v>10</v>
      </c>
      <c r="L86" s="27"/>
      <c r="M86" s="27"/>
      <c r="N86" s="27">
        <v>10</v>
      </c>
      <c r="O86" s="35">
        <v>10</v>
      </c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>
        <v>10</v>
      </c>
      <c r="AA86" s="35">
        <v>6</v>
      </c>
      <c r="AB86" s="72"/>
      <c r="AC86" s="26" t="s">
        <v>311</v>
      </c>
      <c r="AD86" s="22">
        <v>2012</v>
      </c>
      <c r="AE86" s="109" t="s">
        <v>2640</v>
      </c>
    </row>
    <row r="87" spans="1:31" ht="31.5" x14ac:dyDescent="0.25">
      <c r="A87" s="80">
        <v>1</v>
      </c>
      <c r="B87" s="27">
        <v>61</v>
      </c>
      <c r="C87" s="177" t="s">
        <v>762</v>
      </c>
      <c r="D87" s="90"/>
      <c r="E87" s="22">
        <v>2012</v>
      </c>
      <c r="F87" s="90"/>
      <c r="G87" s="90"/>
      <c r="H87" s="90"/>
      <c r="I87" s="90"/>
      <c r="J87" s="173">
        <v>1260</v>
      </c>
      <c r="K87" s="27">
        <v>10</v>
      </c>
      <c r="L87" s="27"/>
      <c r="M87" s="27"/>
      <c r="N87" s="27">
        <v>10</v>
      </c>
      <c r="O87" s="35">
        <v>10</v>
      </c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>
        <v>10</v>
      </c>
      <c r="AA87" s="35">
        <v>6</v>
      </c>
      <c r="AB87" s="72"/>
      <c r="AC87" s="26" t="s">
        <v>769</v>
      </c>
      <c r="AD87" s="22">
        <v>2012</v>
      </c>
      <c r="AE87" s="109" t="s">
        <v>2639</v>
      </c>
    </row>
    <row r="88" spans="1:31" ht="31.5" x14ac:dyDescent="0.25">
      <c r="A88" s="80">
        <v>1</v>
      </c>
      <c r="B88" s="27">
        <v>62</v>
      </c>
      <c r="C88" s="177" t="s">
        <v>763</v>
      </c>
      <c r="D88" s="90"/>
      <c r="E88" s="22">
        <v>2013</v>
      </c>
      <c r="F88" s="90"/>
      <c r="G88" s="90"/>
      <c r="H88" s="90"/>
      <c r="I88" s="90"/>
      <c r="J88" s="173">
        <v>2000</v>
      </c>
      <c r="K88" s="27">
        <v>10</v>
      </c>
      <c r="L88" s="27"/>
      <c r="M88" s="27"/>
      <c r="N88" s="27">
        <v>10</v>
      </c>
      <c r="O88" s="35">
        <v>10</v>
      </c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>
        <v>10</v>
      </c>
      <c r="AA88" s="35">
        <v>6</v>
      </c>
      <c r="AB88" s="72"/>
      <c r="AC88" s="26" t="s">
        <v>770</v>
      </c>
      <c r="AD88" s="22">
        <v>2013</v>
      </c>
      <c r="AE88" s="109" t="s">
        <v>2638</v>
      </c>
    </row>
    <row r="89" spans="1:31" ht="31.5" x14ac:dyDescent="0.25">
      <c r="A89" s="80">
        <v>1</v>
      </c>
      <c r="B89" s="27">
        <v>63</v>
      </c>
      <c r="C89" s="177" t="s">
        <v>764</v>
      </c>
      <c r="D89" s="90"/>
      <c r="E89" s="22">
        <v>2022</v>
      </c>
      <c r="F89" s="90"/>
      <c r="G89" s="90"/>
      <c r="H89" s="90"/>
      <c r="I89" s="90"/>
      <c r="J89" s="173">
        <v>2000</v>
      </c>
      <c r="K89" s="27">
        <v>10</v>
      </c>
      <c r="L89" s="27"/>
      <c r="M89" s="27"/>
      <c r="N89" s="27">
        <v>10</v>
      </c>
      <c r="O89" s="35">
        <v>10</v>
      </c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>
        <v>10</v>
      </c>
      <c r="AA89" s="35">
        <v>8</v>
      </c>
      <c r="AB89" s="72"/>
      <c r="AC89" s="26" t="s">
        <v>2583</v>
      </c>
      <c r="AD89" s="22">
        <v>2022</v>
      </c>
      <c r="AE89" s="109" t="s">
        <v>2644</v>
      </c>
    </row>
    <row r="90" spans="1:31" ht="31.5" x14ac:dyDescent="0.25">
      <c r="A90" s="80">
        <v>1</v>
      </c>
      <c r="B90" s="27">
        <v>64</v>
      </c>
      <c r="C90" s="177" t="s">
        <v>765</v>
      </c>
      <c r="D90" s="90"/>
      <c r="E90" s="22">
        <v>2017</v>
      </c>
      <c r="F90" s="90"/>
      <c r="G90" s="90"/>
      <c r="H90" s="90"/>
      <c r="I90" s="90"/>
      <c r="J90" s="173">
        <v>2000</v>
      </c>
      <c r="K90" s="27">
        <v>10</v>
      </c>
      <c r="L90" s="27"/>
      <c r="M90" s="27"/>
      <c r="N90" s="27">
        <v>10</v>
      </c>
      <c r="O90" s="35">
        <v>10</v>
      </c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>
        <v>10</v>
      </c>
      <c r="AA90" s="35">
        <v>8</v>
      </c>
      <c r="AB90" s="72"/>
      <c r="AC90" s="26" t="s">
        <v>2584</v>
      </c>
      <c r="AD90" s="22">
        <v>2017</v>
      </c>
      <c r="AE90" s="109" t="s">
        <v>2643</v>
      </c>
    </row>
    <row r="91" spans="1:31" ht="31.5" x14ac:dyDescent="0.25">
      <c r="A91" s="80">
        <v>1</v>
      </c>
      <c r="B91" s="27">
        <v>65</v>
      </c>
      <c r="C91" s="177" t="s">
        <v>766</v>
      </c>
      <c r="D91" s="90"/>
      <c r="E91" s="22">
        <v>2013</v>
      </c>
      <c r="F91" s="90"/>
      <c r="G91" s="90"/>
      <c r="H91" s="90"/>
      <c r="I91" s="90"/>
      <c r="J91" s="65">
        <v>2500</v>
      </c>
      <c r="K91" s="27">
        <v>10</v>
      </c>
      <c r="L91" s="27"/>
      <c r="M91" s="27"/>
      <c r="N91" s="27">
        <v>10</v>
      </c>
      <c r="O91" s="35">
        <v>10</v>
      </c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>
        <v>10</v>
      </c>
      <c r="AA91" s="35">
        <v>6</v>
      </c>
      <c r="AB91" s="72"/>
      <c r="AC91" s="26" t="s">
        <v>770</v>
      </c>
      <c r="AD91" s="22">
        <v>2013</v>
      </c>
      <c r="AE91" s="109" t="s">
        <v>2641</v>
      </c>
    </row>
    <row r="92" spans="1:31" ht="31.5" x14ac:dyDescent="0.25">
      <c r="A92" s="80">
        <v>1</v>
      </c>
      <c r="B92" s="27">
        <v>66</v>
      </c>
      <c r="C92" s="177" t="s">
        <v>767</v>
      </c>
      <c r="D92" s="90"/>
      <c r="E92" s="22">
        <v>2013</v>
      </c>
      <c r="F92" s="90"/>
      <c r="G92" s="90"/>
      <c r="H92" s="90"/>
      <c r="I92" s="90"/>
      <c r="J92" s="173">
        <v>2000</v>
      </c>
      <c r="K92" s="27">
        <v>10</v>
      </c>
      <c r="L92" s="27"/>
      <c r="M92" s="27"/>
      <c r="N92" s="27">
        <v>10</v>
      </c>
      <c r="O92" s="35">
        <v>10</v>
      </c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>
        <v>10</v>
      </c>
      <c r="AA92" s="35">
        <v>6</v>
      </c>
      <c r="AB92" s="72"/>
      <c r="AC92" s="26" t="s">
        <v>2069</v>
      </c>
      <c r="AD92" s="22">
        <v>2013</v>
      </c>
      <c r="AE92" s="109" t="s">
        <v>2065</v>
      </c>
    </row>
    <row r="93" spans="1:31" ht="31.5" x14ac:dyDescent="0.25">
      <c r="A93" s="80">
        <v>1</v>
      </c>
      <c r="B93" s="27">
        <v>67</v>
      </c>
      <c r="C93" s="177" t="s">
        <v>768</v>
      </c>
      <c r="D93" s="90"/>
      <c r="E93" s="22">
        <v>2016</v>
      </c>
      <c r="F93" s="90"/>
      <c r="G93" s="90"/>
      <c r="H93" s="90"/>
      <c r="I93" s="90"/>
      <c r="J93" s="173">
        <v>2000</v>
      </c>
      <c r="K93" s="27">
        <v>10</v>
      </c>
      <c r="L93" s="27"/>
      <c r="M93" s="27"/>
      <c r="N93" s="27">
        <v>10</v>
      </c>
      <c r="O93" s="35">
        <v>10</v>
      </c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>
        <v>10</v>
      </c>
      <c r="AA93" s="35">
        <v>6</v>
      </c>
      <c r="AB93" s="72"/>
      <c r="AC93" s="26" t="s">
        <v>208</v>
      </c>
      <c r="AD93" s="22">
        <v>2016</v>
      </c>
      <c r="AE93" s="109" t="s">
        <v>2642</v>
      </c>
    </row>
    <row r="94" spans="1:31" ht="31.5" x14ac:dyDescent="0.25">
      <c r="A94" s="80">
        <v>1</v>
      </c>
      <c r="B94" s="27">
        <v>68</v>
      </c>
      <c r="C94" s="177" t="s">
        <v>771</v>
      </c>
      <c r="D94" s="90"/>
      <c r="E94" s="22">
        <v>2015</v>
      </c>
      <c r="F94" s="90"/>
      <c r="G94" s="90"/>
      <c r="H94" s="90"/>
      <c r="I94" s="90"/>
      <c r="J94" s="173">
        <v>2500</v>
      </c>
      <c r="K94" s="27">
        <v>10</v>
      </c>
      <c r="L94" s="27"/>
      <c r="M94" s="27"/>
      <c r="N94" s="27">
        <v>10</v>
      </c>
      <c r="O94" s="35">
        <v>10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>
        <v>10</v>
      </c>
      <c r="AA94" s="35">
        <v>6</v>
      </c>
      <c r="AB94" s="72"/>
      <c r="AC94" s="26" t="s">
        <v>772</v>
      </c>
      <c r="AD94" s="22">
        <v>2015</v>
      </c>
      <c r="AE94" s="109" t="s">
        <v>2645</v>
      </c>
    </row>
    <row r="95" spans="1:31" x14ac:dyDescent="0.25">
      <c r="A95" s="80">
        <v>1</v>
      </c>
      <c r="B95" s="27">
        <v>69</v>
      </c>
      <c r="C95" s="177" t="s">
        <v>773</v>
      </c>
      <c r="D95" s="90"/>
      <c r="E95" s="22">
        <v>2013</v>
      </c>
      <c r="F95" s="90"/>
      <c r="G95" s="90"/>
      <c r="H95" s="90"/>
      <c r="I95" s="90"/>
      <c r="J95" s="173">
        <v>800</v>
      </c>
      <c r="K95" s="27">
        <v>10</v>
      </c>
      <c r="L95" s="27"/>
      <c r="M95" s="27"/>
      <c r="N95" s="27">
        <v>10</v>
      </c>
      <c r="O95" s="35">
        <v>10</v>
      </c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>
        <v>10</v>
      </c>
      <c r="AA95" s="35">
        <v>8</v>
      </c>
      <c r="AB95" s="72"/>
      <c r="AC95" s="26" t="s">
        <v>775</v>
      </c>
      <c r="AD95" s="22">
        <v>2013</v>
      </c>
      <c r="AE95" s="109" t="s">
        <v>2646</v>
      </c>
    </row>
    <row r="96" spans="1:31" x14ac:dyDescent="0.25">
      <c r="A96" s="80">
        <v>1</v>
      </c>
      <c r="B96" s="27">
        <v>70</v>
      </c>
      <c r="C96" s="177" t="s">
        <v>774</v>
      </c>
      <c r="D96" s="90"/>
      <c r="E96" s="22">
        <v>2013</v>
      </c>
      <c r="F96" s="90"/>
      <c r="G96" s="90"/>
      <c r="H96" s="90"/>
      <c r="I96" s="90"/>
      <c r="J96" s="173">
        <v>1260</v>
      </c>
      <c r="K96" s="27">
        <v>10</v>
      </c>
      <c r="L96" s="27"/>
      <c r="M96" s="27"/>
      <c r="N96" s="27">
        <v>10</v>
      </c>
      <c r="O96" s="35">
        <v>10</v>
      </c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>
        <v>10</v>
      </c>
      <c r="AA96" s="35">
        <v>6</v>
      </c>
      <c r="AB96" s="72"/>
      <c r="AC96" s="26" t="s">
        <v>2585</v>
      </c>
      <c r="AD96" s="22">
        <v>2013</v>
      </c>
      <c r="AE96" s="109" t="s">
        <v>2647</v>
      </c>
    </row>
    <row r="97" spans="1:31" x14ac:dyDescent="0.25">
      <c r="A97" s="80">
        <v>1</v>
      </c>
      <c r="B97" s="27">
        <v>71</v>
      </c>
      <c r="C97" s="177" t="s">
        <v>776</v>
      </c>
      <c r="D97" s="90"/>
      <c r="E97" s="22"/>
      <c r="F97" s="90"/>
      <c r="G97" s="90"/>
      <c r="H97" s="90"/>
      <c r="I97" s="90"/>
      <c r="J97" s="173">
        <v>1260</v>
      </c>
      <c r="K97" s="27">
        <v>10</v>
      </c>
      <c r="L97" s="27"/>
      <c r="M97" s="27"/>
      <c r="N97" s="27">
        <v>10</v>
      </c>
      <c r="O97" s="35">
        <v>8</v>
      </c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>
        <v>10</v>
      </c>
      <c r="AA97" s="35">
        <v>6</v>
      </c>
      <c r="AB97" s="72"/>
      <c r="AC97" s="26" t="s">
        <v>780</v>
      </c>
      <c r="AD97" s="22"/>
      <c r="AE97" s="109" t="s">
        <v>2657</v>
      </c>
    </row>
    <row r="98" spans="1:31" x14ac:dyDescent="0.25">
      <c r="A98" s="80">
        <v>1</v>
      </c>
      <c r="B98" s="27">
        <v>72</v>
      </c>
      <c r="C98" s="177" t="s">
        <v>777</v>
      </c>
      <c r="D98" s="90"/>
      <c r="E98" s="22"/>
      <c r="F98" s="90"/>
      <c r="G98" s="90"/>
      <c r="H98" s="90"/>
      <c r="I98" s="90"/>
      <c r="J98" s="173">
        <v>1260</v>
      </c>
      <c r="K98" s="27">
        <v>10</v>
      </c>
      <c r="L98" s="27"/>
      <c r="M98" s="27"/>
      <c r="N98" s="27">
        <v>10</v>
      </c>
      <c r="O98" s="35">
        <v>8</v>
      </c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>
        <v>10</v>
      </c>
      <c r="AA98" s="35">
        <v>6</v>
      </c>
      <c r="AB98" s="72"/>
      <c r="AC98" s="26" t="s">
        <v>780</v>
      </c>
      <c r="AD98" s="22"/>
      <c r="AE98" s="109" t="s">
        <v>2648</v>
      </c>
    </row>
    <row r="99" spans="1:31" x14ac:dyDescent="0.25">
      <c r="A99" s="80">
        <v>1</v>
      </c>
      <c r="B99" s="27">
        <v>73</v>
      </c>
      <c r="C99" s="177" t="s">
        <v>778</v>
      </c>
      <c r="D99" s="90"/>
      <c r="E99" s="22"/>
      <c r="F99" s="90"/>
      <c r="G99" s="90"/>
      <c r="H99" s="90"/>
      <c r="I99" s="90"/>
      <c r="J99" s="173">
        <v>1260</v>
      </c>
      <c r="K99" s="27">
        <v>10</v>
      </c>
      <c r="L99" s="27"/>
      <c r="M99" s="27"/>
      <c r="N99" s="27">
        <v>10</v>
      </c>
      <c r="O99" s="35">
        <v>8</v>
      </c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>
        <v>10</v>
      </c>
      <c r="AA99" s="35">
        <v>6</v>
      </c>
      <c r="AB99" s="72"/>
      <c r="AC99" s="26" t="s">
        <v>780</v>
      </c>
      <c r="AD99" s="22"/>
      <c r="AE99" s="109" t="s">
        <v>2649</v>
      </c>
    </row>
    <row r="100" spans="1:31" ht="31.5" x14ac:dyDescent="0.25">
      <c r="A100" s="80">
        <v>1</v>
      </c>
      <c r="B100" s="27">
        <v>74</v>
      </c>
      <c r="C100" s="168" t="s">
        <v>779</v>
      </c>
      <c r="D100" s="90"/>
      <c r="E100" s="22"/>
      <c r="F100" s="90"/>
      <c r="G100" s="90"/>
      <c r="H100" s="90"/>
      <c r="I100" s="90"/>
      <c r="J100" s="173">
        <v>2000</v>
      </c>
      <c r="K100" s="27">
        <v>10</v>
      </c>
      <c r="L100" s="27"/>
      <c r="M100" s="27"/>
      <c r="N100" s="27">
        <v>10</v>
      </c>
      <c r="O100" s="35">
        <v>8</v>
      </c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>
        <v>10</v>
      </c>
      <c r="AA100" s="35">
        <v>6</v>
      </c>
      <c r="AB100" s="72"/>
      <c r="AC100" s="26" t="s">
        <v>2070</v>
      </c>
      <c r="AD100" s="22"/>
      <c r="AE100" s="109" t="s">
        <v>2650</v>
      </c>
    </row>
    <row r="101" spans="1:31" ht="31.5" x14ac:dyDescent="0.25">
      <c r="A101" s="80">
        <v>1</v>
      </c>
      <c r="B101" s="27">
        <v>75</v>
      </c>
      <c r="C101" s="177" t="s">
        <v>781</v>
      </c>
      <c r="D101" s="90"/>
      <c r="E101" s="22">
        <v>1994</v>
      </c>
      <c r="F101" s="90"/>
      <c r="G101" s="90"/>
      <c r="H101" s="90"/>
      <c r="I101" s="90"/>
      <c r="J101" s="173">
        <v>2000</v>
      </c>
      <c r="K101" s="27">
        <v>10</v>
      </c>
      <c r="L101" s="27"/>
      <c r="M101" s="27"/>
      <c r="N101" s="27">
        <v>10</v>
      </c>
      <c r="O101" s="35">
        <v>7</v>
      </c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>
        <v>10</v>
      </c>
      <c r="AA101" s="35">
        <v>7</v>
      </c>
      <c r="AB101" s="72"/>
      <c r="AC101" s="26" t="s">
        <v>782</v>
      </c>
      <c r="AD101" s="22">
        <v>1994</v>
      </c>
      <c r="AE101" s="109" t="s">
        <v>2658</v>
      </c>
    </row>
    <row r="102" spans="1:31" ht="16.5" thickBot="1" x14ac:dyDescent="0.3">
      <c r="A102" s="80">
        <v>1</v>
      </c>
      <c r="B102" s="27">
        <v>76</v>
      </c>
      <c r="C102" s="27" t="s">
        <v>869</v>
      </c>
      <c r="D102" s="90"/>
      <c r="E102" s="35">
        <v>2001</v>
      </c>
      <c r="F102" s="90"/>
      <c r="G102" s="90"/>
      <c r="H102" s="90"/>
      <c r="I102" s="90"/>
      <c r="J102" s="170">
        <v>2000</v>
      </c>
      <c r="K102" s="35">
        <v>10</v>
      </c>
      <c r="L102" s="35"/>
      <c r="M102" s="35"/>
      <c r="N102" s="35">
        <v>10</v>
      </c>
      <c r="O102" s="35">
        <v>8</v>
      </c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v>10</v>
      </c>
      <c r="AA102" s="35">
        <v>6</v>
      </c>
      <c r="AB102" s="35"/>
      <c r="AC102" s="26" t="s">
        <v>2436</v>
      </c>
      <c r="AD102" s="22">
        <v>2001</v>
      </c>
      <c r="AE102" s="109" t="s">
        <v>2026</v>
      </c>
    </row>
    <row r="103" spans="1:31" s="138" customFormat="1" ht="16.5" thickBot="1" x14ac:dyDescent="0.3">
      <c r="A103" s="80">
        <v>1</v>
      </c>
      <c r="B103" s="132" t="s">
        <v>156</v>
      </c>
      <c r="C103" s="133"/>
      <c r="D103" s="134">
        <v>76</v>
      </c>
      <c r="E103" s="134"/>
      <c r="F103" s="134"/>
      <c r="G103" s="134"/>
      <c r="H103" s="134"/>
      <c r="I103" s="134"/>
      <c r="J103" s="142">
        <f>SUM(J27:J102)</f>
        <v>116300</v>
      </c>
      <c r="K103" s="134"/>
      <c r="L103" s="143"/>
      <c r="M103" s="143"/>
      <c r="N103" s="143"/>
      <c r="O103" s="134">
        <f>SUM(O27:O102)</f>
        <v>659</v>
      </c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34">
        <f>SUM(AA27:AA102)</f>
        <v>401</v>
      </c>
      <c r="AB103" s="134"/>
      <c r="AC103" s="135"/>
      <c r="AD103" s="136"/>
      <c r="AE103" s="137"/>
    </row>
    <row r="104" spans="1:31" s="138" customFormat="1" ht="16.5" thickBot="1" x14ac:dyDescent="0.3">
      <c r="A104" s="80">
        <v>1</v>
      </c>
      <c r="B104" s="132" t="s">
        <v>157</v>
      </c>
      <c r="C104" s="133"/>
      <c r="D104" s="134"/>
      <c r="E104" s="134"/>
      <c r="F104" s="134"/>
      <c r="G104" s="134"/>
      <c r="H104" s="134"/>
      <c r="I104" s="134"/>
      <c r="J104" s="134"/>
      <c r="K104" s="134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34"/>
      <c r="AC104" s="135"/>
      <c r="AD104" s="136"/>
      <c r="AE104" s="137"/>
    </row>
    <row r="105" spans="1:31" ht="15.75" customHeight="1" thickBot="1" x14ac:dyDescent="0.3">
      <c r="A105" s="80">
        <v>1</v>
      </c>
      <c r="B105" s="377" t="s">
        <v>161</v>
      </c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9"/>
    </row>
    <row r="106" spans="1:31" x14ac:dyDescent="0.25">
      <c r="A106" s="80">
        <v>1</v>
      </c>
      <c r="B106" s="27">
        <v>1</v>
      </c>
      <c r="C106" s="172" t="s">
        <v>2554</v>
      </c>
      <c r="D106" s="90"/>
      <c r="E106" s="39">
        <v>2022</v>
      </c>
      <c r="F106" s="90"/>
      <c r="G106" s="90"/>
      <c r="H106" s="90"/>
      <c r="I106" s="90"/>
      <c r="J106" s="170">
        <v>400</v>
      </c>
      <c r="K106" s="27">
        <v>10</v>
      </c>
      <c r="L106" s="27"/>
      <c r="M106" s="27"/>
      <c r="N106" s="27">
        <v>10</v>
      </c>
      <c r="O106" s="35">
        <v>4</v>
      </c>
      <c r="P106" s="27"/>
      <c r="Q106" s="28"/>
      <c r="R106" s="27"/>
      <c r="S106" s="27"/>
      <c r="T106" s="27"/>
      <c r="U106" s="27"/>
      <c r="V106" s="27"/>
      <c r="W106" s="27"/>
      <c r="X106" s="27"/>
      <c r="Y106" s="27"/>
      <c r="Z106" s="27">
        <v>10</v>
      </c>
      <c r="AA106" s="35">
        <v>4</v>
      </c>
      <c r="AB106" s="27"/>
      <c r="AC106" s="91" t="s">
        <v>2559</v>
      </c>
      <c r="AD106" s="85"/>
      <c r="AE106" s="109" t="s">
        <v>2024</v>
      </c>
    </row>
    <row r="107" spans="1:31" x14ac:dyDescent="0.25">
      <c r="A107" s="80">
        <v>1</v>
      </c>
      <c r="B107" s="27">
        <v>2</v>
      </c>
      <c r="C107" s="168" t="s">
        <v>2513</v>
      </c>
      <c r="D107" s="89"/>
      <c r="E107" s="31">
        <v>2022</v>
      </c>
      <c r="F107" s="89"/>
      <c r="G107" s="89"/>
      <c r="H107" s="89"/>
      <c r="I107" s="89"/>
      <c r="J107" s="171">
        <v>630</v>
      </c>
      <c r="K107" s="27">
        <v>10</v>
      </c>
      <c r="L107" s="27"/>
      <c r="M107" s="27"/>
      <c r="N107" s="27">
        <v>10</v>
      </c>
      <c r="O107" s="35">
        <v>4</v>
      </c>
      <c r="P107" s="27"/>
      <c r="Q107" s="28"/>
      <c r="R107" s="27"/>
      <c r="S107" s="27"/>
      <c r="T107" s="27"/>
      <c r="U107" s="27"/>
      <c r="V107" s="27"/>
      <c r="W107" s="27"/>
      <c r="X107" s="27"/>
      <c r="Y107" s="27"/>
      <c r="Z107" s="27">
        <v>10</v>
      </c>
      <c r="AA107" s="35">
        <v>4</v>
      </c>
      <c r="AB107" s="27"/>
      <c r="AC107" s="26" t="s">
        <v>2555</v>
      </c>
      <c r="AD107" s="22">
        <v>2001</v>
      </c>
      <c r="AE107" s="109" t="s">
        <v>2651</v>
      </c>
    </row>
    <row r="108" spans="1:31" ht="31.5" x14ac:dyDescent="0.25">
      <c r="A108" s="80">
        <v>1</v>
      </c>
      <c r="B108" s="27">
        <v>3</v>
      </c>
      <c r="C108" s="168" t="s">
        <v>2046</v>
      </c>
      <c r="D108" s="90"/>
      <c r="E108" s="39">
        <v>2001</v>
      </c>
      <c r="F108" s="90"/>
      <c r="G108" s="90"/>
      <c r="H108" s="90"/>
      <c r="I108" s="90"/>
      <c r="J108" s="170">
        <v>400</v>
      </c>
      <c r="K108" s="27">
        <v>10</v>
      </c>
      <c r="L108" s="27"/>
      <c r="M108" s="27"/>
      <c r="N108" s="27">
        <v>10</v>
      </c>
      <c r="O108" s="35">
        <v>6</v>
      </c>
      <c r="P108" s="27"/>
      <c r="Q108" s="28"/>
      <c r="R108" s="27"/>
      <c r="S108" s="27"/>
      <c r="T108" s="27"/>
      <c r="U108" s="27"/>
      <c r="V108" s="27"/>
      <c r="W108" s="27"/>
      <c r="X108" s="27"/>
      <c r="Y108" s="27"/>
      <c r="Z108" s="27">
        <v>10</v>
      </c>
      <c r="AA108" s="35">
        <v>6</v>
      </c>
      <c r="AB108" s="27"/>
      <c r="AC108" s="82" t="s">
        <v>2050</v>
      </c>
      <c r="AD108" s="22">
        <v>2001</v>
      </c>
      <c r="AE108" s="109" t="s">
        <v>1883</v>
      </c>
    </row>
    <row r="109" spans="1:31" ht="31.5" x14ac:dyDescent="0.25">
      <c r="A109" s="80">
        <v>1</v>
      </c>
      <c r="B109" s="27">
        <v>4</v>
      </c>
      <c r="C109" s="168" t="s">
        <v>786</v>
      </c>
      <c r="D109" s="90"/>
      <c r="E109" s="22">
        <v>2022</v>
      </c>
      <c r="F109" s="90"/>
      <c r="G109" s="90"/>
      <c r="H109" s="90"/>
      <c r="I109" s="90"/>
      <c r="J109" s="170">
        <v>400</v>
      </c>
      <c r="K109" s="27">
        <v>10</v>
      </c>
      <c r="L109" s="27"/>
      <c r="M109" s="27"/>
      <c r="N109" s="27">
        <v>10</v>
      </c>
      <c r="O109" s="35">
        <v>4</v>
      </c>
      <c r="P109" s="27"/>
      <c r="Q109" s="28"/>
      <c r="R109" s="27"/>
      <c r="S109" s="27"/>
      <c r="T109" s="27"/>
      <c r="U109" s="27"/>
      <c r="V109" s="27"/>
      <c r="W109" s="27"/>
      <c r="X109" s="27"/>
      <c r="Y109" s="27"/>
      <c r="Z109" s="27">
        <v>10</v>
      </c>
      <c r="AA109" s="35">
        <v>4</v>
      </c>
      <c r="AB109" s="27"/>
      <c r="AC109" s="26" t="s">
        <v>681</v>
      </c>
      <c r="AD109" s="22">
        <v>2022</v>
      </c>
      <c r="AE109" s="109" t="s">
        <v>2054</v>
      </c>
    </row>
    <row r="110" spans="1:31" ht="31.5" x14ac:dyDescent="0.25">
      <c r="A110" s="80">
        <v>1</v>
      </c>
      <c r="B110" s="27">
        <v>5</v>
      </c>
      <c r="C110" s="168" t="s">
        <v>787</v>
      </c>
      <c r="D110" s="90"/>
      <c r="E110" s="22">
        <v>2022</v>
      </c>
      <c r="F110" s="90"/>
      <c r="G110" s="90"/>
      <c r="H110" s="90"/>
      <c r="I110" s="90"/>
      <c r="J110" s="345">
        <v>400</v>
      </c>
      <c r="K110" s="27">
        <v>10</v>
      </c>
      <c r="L110" s="27"/>
      <c r="M110" s="27"/>
      <c r="N110" s="27">
        <v>10</v>
      </c>
      <c r="O110" s="35">
        <v>4</v>
      </c>
      <c r="P110" s="27"/>
      <c r="Q110" s="28"/>
      <c r="R110" s="27"/>
      <c r="S110" s="27"/>
      <c r="T110" s="27"/>
      <c r="U110" s="27"/>
      <c r="V110" s="27"/>
      <c r="W110" s="27"/>
      <c r="X110" s="27"/>
      <c r="Y110" s="27"/>
      <c r="Z110" s="27">
        <v>10</v>
      </c>
      <c r="AA110" s="35">
        <v>4</v>
      </c>
      <c r="AB110" s="27"/>
      <c r="AC110" s="26" t="s">
        <v>681</v>
      </c>
      <c r="AD110" s="22">
        <v>2022</v>
      </c>
      <c r="AE110" s="346" t="s">
        <v>2054</v>
      </c>
    </row>
    <row r="111" spans="1:31" ht="31.5" x14ac:dyDescent="0.25">
      <c r="A111" s="80">
        <v>1</v>
      </c>
      <c r="B111" s="27">
        <v>6</v>
      </c>
      <c r="C111" s="168" t="s">
        <v>788</v>
      </c>
      <c r="D111" s="90"/>
      <c r="E111" s="22">
        <v>2022</v>
      </c>
      <c r="F111" s="90"/>
      <c r="G111" s="90"/>
      <c r="H111" s="90"/>
      <c r="I111" s="90"/>
      <c r="J111" s="345">
        <v>400</v>
      </c>
      <c r="K111" s="27">
        <v>10</v>
      </c>
      <c r="L111" s="27"/>
      <c r="M111" s="27"/>
      <c r="N111" s="27">
        <v>10</v>
      </c>
      <c r="O111" s="35">
        <v>4</v>
      </c>
      <c r="P111" s="27"/>
      <c r="Q111" s="28"/>
      <c r="R111" s="27"/>
      <c r="S111" s="27"/>
      <c r="T111" s="27"/>
      <c r="U111" s="27"/>
      <c r="V111" s="27"/>
      <c r="W111" s="27"/>
      <c r="X111" s="27"/>
      <c r="Y111" s="27"/>
      <c r="Z111" s="27">
        <v>10</v>
      </c>
      <c r="AA111" s="35">
        <v>4</v>
      </c>
      <c r="AB111" s="27"/>
      <c r="AC111" s="26" t="s">
        <v>681</v>
      </c>
      <c r="AD111" s="22">
        <v>2022</v>
      </c>
      <c r="AE111" s="346" t="s">
        <v>2054</v>
      </c>
    </row>
    <row r="112" spans="1:31" ht="31.5" x14ac:dyDescent="0.25">
      <c r="A112" s="80">
        <v>1</v>
      </c>
      <c r="B112" s="27">
        <v>7</v>
      </c>
      <c r="C112" s="168" t="s">
        <v>785</v>
      </c>
      <c r="D112" s="90"/>
      <c r="E112" s="22">
        <v>2022</v>
      </c>
      <c r="F112" s="90"/>
      <c r="G112" s="90"/>
      <c r="H112" s="90"/>
      <c r="I112" s="90"/>
      <c r="J112" s="169">
        <v>630</v>
      </c>
      <c r="K112" s="27">
        <v>10</v>
      </c>
      <c r="L112" s="27"/>
      <c r="M112" s="27"/>
      <c r="N112" s="27">
        <v>10</v>
      </c>
      <c r="O112" s="35">
        <v>8</v>
      </c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>
        <v>10</v>
      </c>
      <c r="AA112" s="35">
        <v>6</v>
      </c>
      <c r="AB112" s="72"/>
      <c r="AC112" s="26" t="s">
        <v>237</v>
      </c>
      <c r="AD112" s="22">
        <v>2022</v>
      </c>
      <c r="AE112" s="346" t="s">
        <v>2705</v>
      </c>
    </row>
    <row r="113" spans="1:31" ht="31.5" x14ac:dyDescent="0.25">
      <c r="A113" s="80">
        <v>1</v>
      </c>
      <c r="B113" s="27">
        <v>8</v>
      </c>
      <c r="C113" s="35" t="s">
        <v>1716</v>
      </c>
      <c r="D113" s="35"/>
      <c r="E113" s="39">
        <v>2024</v>
      </c>
      <c r="F113" s="35"/>
      <c r="G113" s="35"/>
      <c r="H113" s="35"/>
      <c r="I113" s="35"/>
      <c r="J113" s="345">
        <v>1000</v>
      </c>
      <c r="K113" s="27">
        <v>10</v>
      </c>
      <c r="L113" s="27"/>
      <c r="M113" s="27"/>
      <c r="N113" s="27">
        <v>10</v>
      </c>
      <c r="O113" s="35">
        <v>4</v>
      </c>
      <c r="P113" s="27"/>
      <c r="Q113" s="28"/>
      <c r="R113" s="27"/>
      <c r="S113" s="27"/>
      <c r="T113" s="27"/>
      <c r="U113" s="27"/>
      <c r="V113" s="27"/>
      <c r="W113" s="27"/>
      <c r="X113" s="27"/>
      <c r="Y113" s="27"/>
      <c r="Z113" s="27">
        <v>10</v>
      </c>
      <c r="AA113" s="35">
        <v>4</v>
      </c>
      <c r="AB113" s="27"/>
      <c r="AC113" s="82" t="s">
        <v>2049</v>
      </c>
      <c r="AD113" s="43">
        <v>2024</v>
      </c>
      <c r="AE113" s="346" t="s">
        <v>2511</v>
      </c>
    </row>
    <row r="114" spans="1:31" ht="31.5" x14ac:dyDescent="0.25">
      <c r="A114" s="80">
        <v>1</v>
      </c>
      <c r="B114" s="27">
        <v>9</v>
      </c>
      <c r="C114" s="27" t="s">
        <v>2504</v>
      </c>
      <c r="D114" s="72"/>
      <c r="E114" s="40">
        <v>2024</v>
      </c>
      <c r="F114" s="72"/>
      <c r="G114" s="72"/>
      <c r="H114" s="72"/>
      <c r="I114" s="72"/>
      <c r="J114" s="345">
        <v>25</v>
      </c>
      <c r="K114" s="27">
        <v>10</v>
      </c>
      <c r="L114" s="27"/>
      <c r="M114" s="27"/>
      <c r="N114" s="27">
        <v>10</v>
      </c>
      <c r="O114" s="35">
        <v>2</v>
      </c>
      <c r="P114" s="27"/>
      <c r="Q114" s="28"/>
      <c r="R114" s="27"/>
      <c r="S114" s="27"/>
      <c r="T114" s="27"/>
      <c r="U114" s="27"/>
      <c r="V114" s="27"/>
      <c r="W114" s="27"/>
      <c r="X114" s="27"/>
      <c r="Y114" s="27"/>
      <c r="Z114" s="27">
        <v>10</v>
      </c>
      <c r="AA114" s="35">
        <v>2</v>
      </c>
      <c r="AB114" s="27"/>
      <c r="AC114" s="82" t="s">
        <v>2048</v>
      </c>
      <c r="AD114" s="43">
        <v>2024</v>
      </c>
      <c r="AE114" s="346" t="s">
        <v>1744</v>
      </c>
    </row>
    <row r="115" spans="1:31" x14ac:dyDescent="0.25">
      <c r="A115" s="80">
        <v>1</v>
      </c>
      <c r="B115" s="27">
        <v>10</v>
      </c>
      <c r="C115" s="27" t="s">
        <v>2505</v>
      </c>
      <c r="D115" s="72"/>
      <c r="E115" s="40">
        <v>2024</v>
      </c>
      <c r="F115" s="72"/>
      <c r="G115" s="72"/>
      <c r="H115" s="72"/>
      <c r="I115" s="72"/>
      <c r="J115" s="345">
        <v>1000</v>
      </c>
      <c r="K115" s="27">
        <v>10</v>
      </c>
      <c r="L115" s="27"/>
      <c r="M115" s="27"/>
      <c r="N115" s="27">
        <v>10</v>
      </c>
      <c r="O115" s="35">
        <v>4</v>
      </c>
      <c r="P115" s="27"/>
      <c r="Q115" s="28"/>
      <c r="R115" s="27"/>
      <c r="S115" s="27"/>
      <c r="T115" s="27"/>
      <c r="U115" s="27"/>
      <c r="V115" s="27"/>
      <c r="W115" s="27"/>
      <c r="X115" s="27"/>
      <c r="Y115" s="27"/>
      <c r="Z115" s="27">
        <v>10</v>
      </c>
      <c r="AA115" s="35">
        <v>4</v>
      </c>
      <c r="AB115" s="27"/>
      <c r="AC115" s="82" t="s">
        <v>2482</v>
      </c>
      <c r="AD115" s="43"/>
      <c r="AE115" s="346" t="s">
        <v>2488</v>
      </c>
    </row>
    <row r="116" spans="1:31" x14ac:dyDescent="0.25">
      <c r="A116" s="80">
        <v>1</v>
      </c>
      <c r="B116" s="27">
        <v>11</v>
      </c>
      <c r="C116" s="27" t="s">
        <v>2040</v>
      </c>
      <c r="D116" s="27"/>
      <c r="E116" s="40">
        <v>2023</v>
      </c>
      <c r="F116" s="27"/>
      <c r="G116" s="27"/>
      <c r="H116" s="27"/>
      <c r="I116" s="27"/>
      <c r="J116" s="345">
        <v>630</v>
      </c>
      <c r="K116" s="27">
        <v>10</v>
      </c>
      <c r="L116" s="27"/>
      <c r="M116" s="27"/>
      <c r="N116" s="27">
        <v>10</v>
      </c>
      <c r="O116" s="35">
        <v>4</v>
      </c>
      <c r="P116" s="27"/>
      <c r="Q116" s="28"/>
      <c r="R116" s="27"/>
      <c r="S116" s="27"/>
      <c r="T116" s="27"/>
      <c r="U116" s="27"/>
      <c r="V116" s="27"/>
      <c r="W116" s="27"/>
      <c r="X116" s="27"/>
      <c r="Y116" s="27"/>
      <c r="Z116" s="27">
        <v>10</v>
      </c>
      <c r="AA116" s="35">
        <v>4</v>
      </c>
      <c r="AB116" s="27"/>
      <c r="AC116" s="82" t="s">
        <v>2039</v>
      </c>
      <c r="AD116" s="43">
        <v>2023</v>
      </c>
      <c r="AE116" s="346" t="s">
        <v>2793</v>
      </c>
    </row>
    <row r="117" spans="1:31" x14ac:dyDescent="0.25">
      <c r="A117" s="80">
        <v>1</v>
      </c>
      <c r="B117" s="27">
        <v>12</v>
      </c>
      <c r="C117" s="27" t="s">
        <v>2499</v>
      </c>
      <c r="D117" s="27"/>
      <c r="E117" s="40">
        <v>2023</v>
      </c>
      <c r="F117" s="27"/>
      <c r="G117" s="27"/>
      <c r="H117" s="27"/>
      <c r="I117" s="27"/>
      <c r="J117" s="345">
        <v>1000</v>
      </c>
      <c r="K117" s="27">
        <v>10</v>
      </c>
      <c r="L117" s="27"/>
      <c r="M117" s="27"/>
      <c r="N117" s="27">
        <v>10</v>
      </c>
      <c r="O117" s="35">
        <v>4</v>
      </c>
      <c r="P117" s="27"/>
      <c r="Q117" s="28"/>
      <c r="R117" s="27"/>
      <c r="S117" s="27"/>
      <c r="T117" s="27"/>
      <c r="U117" s="27"/>
      <c r="V117" s="27"/>
      <c r="W117" s="27"/>
      <c r="X117" s="27"/>
      <c r="Y117" s="27"/>
      <c r="Z117" s="27">
        <v>10</v>
      </c>
      <c r="AA117" s="35">
        <v>4</v>
      </c>
      <c r="AB117" s="27"/>
      <c r="AC117" s="82" t="s">
        <v>2500</v>
      </c>
      <c r="AD117" s="43">
        <v>2023</v>
      </c>
      <c r="AE117" s="346" t="s">
        <v>1885</v>
      </c>
    </row>
    <row r="118" spans="1:31" ht="31.5" x14ac:dyDescent="0.25">
      <c r="A118" s="80">
        <v>1</v>
      </c>
      <c r="B118" s="27">
        <v>13</v>
      </c>
      <c r="C118" s="27" t="s">
        <v>2338</v>
      </c>
      <c r="D118" s="27"/>
      <c r="E118" s="40">
        <v>2001</v>
      </c>
      <c r="F118" s="27"/>
      <c r="G118" s="27"/>
      <c r="H118" s="27"/>
      <c r="I118" s="27"/>
      <c r="J118" s="170">
        <v>630</v>
      </c>
      <c r="K118" s="27">
        <v>10</v>
      </c>
      <c r="L118" s="27"/>
      <c r="M118" s="27"/>
      <c r="N118" s="27">
        <v>10</v>
      </c>
      <c r="O118" s="35">
        <v>4</v>
      </c>
      <c r="P118" s="27"/>
      <c r="Q118" s="28"/>
      <c r="R118" s="27"/>
      <c r="S118" s="27"/>
      <c r="T118" s="27"/>
      <c r="U118" s="27"/>
      <c r="V118" s="27"/>
      <c r="W118" s="27"/>
      <c r="X118" s="27"/>
      <c r="Y118" s="27"/>
      <c r="Z118" s="27">
        <v>10</v>
      </c>
      <c r="AA118" s="35">
        <v>4</v>
      </c>
      <c r="AB118" s="27"/>
      <c r="AC118" s="82" t="s">
        <v>2560</v>
      </c>
      <c r="AD118" s="43"/>
      <c r="AE118" s="109" t="s">
        <v>2341</v>
      </c>
    </row>
    <row r="119" spans="1:31" x14ac:dyDescent="0.25">
      <c r="A119" s="80">
        <v>1</v>
      </c>
      <c r="B119" s="27">
        <v>14</v>
      </c>
      <c r="C119" s="27" t="s">
        <v>2430</v>
      </c>
      <c r="D119" s="35"/>
      <c r="E119" s="39">
        <v>2001</v>
      </c>
      <c r="F119" s="35"/>
      <c r="G119" s="35"/>
      <c r="H119" s="35"/>
      <c r="I119" s="35"/>
      <c r="J119" s="170">
        <v>400</v>
      </c>
      <c r="K119" s="35">
        <v>10</v>
      </c>
      <c r="L119" s="35"/>
      <c r="M119" s="35"/>
      <c r="N119" s="35">
        <v>10</v>
      </c>
      <c r="O119" s="35">
        <v>4</v>
      </c>
      <c r="P119" s="35"/>
      <c r="Q119" s="48"/>
      <c r="R119" s="35"/>
      <c r="S119" s="35"/>
      <c r="T119" s="35"/>
      <c r="U119" s="35"/>
      <c r="V119" s="35"/>
      <c r="W119" s="35"/>
      <c r="X119" s="35"/>
      <c r="Y119" s="35"/>
      <c r="Z119" s="35">
        <v>10</v>
      </c>
      <c r="AA119" s="35">
        <v>4</v>
      </c>
      <c r="AB119" s="35"/>
      <c r="AC119" s="26" t="s">
        <v>2482</v>
      </c>
      <c r="AD119" s="43"/>
      <c r="AE119" s="109" t="s">
        <v>2659</v>
      </c>
    </row>
    <row r="120" spans="1:31" x14ac:dyDescent="0.25">
      <c r="A120" s="80">
        <v>1</v>
      </c>
      <c r="B120" s="27">
        <v>15</v>
      </c>
      <c r="C120" s="27" t="s">
        <v>2445</v>
      </c>
      <c r="D120" s="90"/>
      <c r="E120" s="35">
        <v>2024</v>
      </c>
      <c r="F120" s="90"/>
      <c r="G120" s="90"/>
      <c r="H120" s="90"/>
      <c r="I120" s="90"/>
      <c r="J120" s="170">
        <v>1000</v>
      </c>
      <c r="K120" s="35">
        <v>10</v>
      </c>
      <c r="L120" s="35"/>
      <c r="M120" s="35"/>
      <c r="N120" s="35">
        <v>10</v>
      </c>
      <c r="O120" s="35">
        <v>8</v>
      </c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v>10</v>
      </c>
      <c r="AA120" s="35">
        <v>6</v>
      </c>
      <c r="AB120" s="35"/>
      <c r="AC120" s="26" t="s">
        <v>2446</v>
      </c>
      <c r="AD120" s="43"/>
      <c r="AE120" s="109" t="s">
        <v>2488</v>
      </c>
    </row>
    <row r="121" spans="1:31" ht="16.5" thickBot="1" x14ac:dyDescent="0.3">
      <c r="A121" s="80">
        <v>1</v>
      </c>
      <c r="B121" s="27">
        <v>16</v>
      </c>
      <c r="C121" s="27" t="s">
        <v>2447</v>
      </c>
      <c r="D121" s="90"/>
      <c r="E121" s="35">
        <v>2024</v>
      </c>
      <c r="F121" s="90"/>
      <c r="G121" s="90"/>
      <c r="H121" s="90"/>
      <c r="I121" s="90"/>
      <c r="J121" s="170">
        <v>1000</v>
      </c>
      <c r="K121" s="35">
        <v>10</v>
      </c>
      <c r="L121" s="35"/>
      <c r="M121" s="35"/>
      <c r="N121" s="35">
        <v>10</v>
      </c>
      <c r="O121" s="35">
        <v>8</v>
      </c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>
        <v>10</v>
      </c>
      <c r="AA121" s="35">
        <v>6</v>
      </c>
      <c r="AB121" s="35"/>
      <c r="AC121" s="26" t="s">
        <v>2446</v>
      </c>
      <c r="AD121" s="32"/>
      <c r="AE121" s="109" t="s">
        <v>2488</v>
      </c>
    </row>
    <row r="122" spans="1:31" s="138" customFormat="1" ht="16.5" thickBot="1" x14ac:dyDescent="0.3">
      <c r="A122" s="80">
        <v>1</v>
      </c>
      <c r="B122" s="132" t="s">
        <v>156</v>
      </c>
      <c r="C122" s="133"/>
      <c r="D122" s="134">
        <v>16</v>
      </c>
      <c r="E122" s="134"/>
      <c r="F122" s="134"/>
      <c r="G122" s="134"/>
      <c r="H122" s="134"/>
      <c r="I122" s="134"/>
      <c r="J122" s="142">
        <f>SUM(J107:J121)</f>
        <v>9545</v>
      </c>
      <c r="K122" s="134"/>
      <c r="L122" s="134"/>
      <c r="M122" s="134"/>
      <c r="N122" s="134"/>
      <c r="O122" s="134">
        <f>SUM(O107:O121)</f>
        <v>72</v>
      </c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>
        <f>SUM(AA107:AA121)</f>
        <v>66</v>
      </c>
      <c r="AB122" s="134"/>
      <c r="AC122" s="135"/>
      <c r="AD122" s="136"/>
      <c r="AE122" s="137"/>
    </row>
    <row r="123" spans="1:31" s="138" customFormat="1" ht="16.5" thickBot="1" x14ac:dyDescent="0.3">
      <c r="A123" s="80">
        <v>1</v>
      </c>
      <c r="B123" s="132" t="s">
        <v>157</v>
      </c>
      <c r="C123" s="133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5"/>
      <c r="AD123" s="136"/>
      <c r="AE123" s="137"/>
    </row>
    <row r="124" spans="1:31" ht="15.75" customHeight="1" thickBot="1" x14ac:dyDescent="0.3">
      <c r="A124" s="80">
        <v>1</v>
      </c>
      <c r="B124" s="377" t="s">
        <v>162</v>
      </c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9"/>
    </row>
    <row r="125" spans="1:31" ht="15" customHeight="1" thickBot="1" x14ac:dyDescent="0.3">
      <c r="A125" s="80">
        <v>1</v>
      </c>
      <c r="B125" s="113">
        <v>1</v>
      </c>
      <c r="C125" s="27"/>
      <c r="D125" s="27"/>
      <c r="E125" s="40"/>
      <c r="F125" s="119"/>
      <c r="G125" s="119"/>
      <c r="H125" s="119"/>
      <c r="I125" s="119"/>
      <c r="J125" s="119"/>
      <c r="K125" s="119"/>
      <c r="L125" s="27"/>
      <c r="M125" s="119"/>
      <c r="N125" s="119"/>
      <c r="O125" s="120"/>
      <c r="P125" s="119"/>
      <c r="Q125" s="28"/>
      <c r="R125" s="27"/>
      <c r="S125" s="27"/>
      <c r="T125" s="27"/>
      <c r="U125" s="27"/>
      <c r="V125" s="27"/>
      <c r="W125" s="27"/>
      <c r="X125" s="27"/>
      <c r="Y125" s="27"/>
      <c r="Z125" s="27"/>
      <c r="AA125" s="35"/>
      <c r="AB125" s="27"/>
      <c r="AC125" s="85"/>
      <c r="AD125" s="85"/>
    </row>
    <row r="126" spans="1:31" s="138" customFormat="1" ht="16.5" thickBot="1" x14ac:dyDescent="0.3">
      <c r="A126" s="80">
        <v>1</v>
      </c>
      <c r="B126" s="132" t="s">
        <v>156</v>
      </c>
      <c r="C126" s="133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5"/>
      <c r="AD126" s="136"/>
      <c r="AE126" s="137"/>
    </row>
    <row r="127" spans="1:31" s="138" customFormat="1" ht="16.5" thickBot="1" x14ac:dyDescent="0.3">
      <c r="A127" s="80">
        <v>1</v>
      </c>
      <c r="B127" s="132" t="s">
        <v>157</v>
      </c>
      <c r="C127" s="133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5"/>
      <c r="AD127" s="136"/>
      <c r="AE127" s="137"/>
    </row>
    <row r="128" spans="1:31" ht="15.75" customHeight="1" thickBot="1" x14ac:dyDescent="0.3">
      <c r="A128" s="80">
        <v>1</v>
      </c>
      <c r="B128" s="377" t="s">
        <v>163</v>
      </c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9"/>
    </row>
    <row r="129" spans="1:31" ht="15" customHeight="1" x14ac:dyDescent="0.25">
      <c r="A129" s="80">
        <v>1</v>
      </c>
      <c r="B129" s="113">
        <v>1</v>
      </c>
      <c r="C129" s="27" t="s">
        <v>783</v>
      </c>
      <c r="D129" s="27">
        <v>51308</v>
      </c>
      <c r="E129" s="40">
        <v>1976</v>
      </c>
      <c r="F129" s="119"/>
      <c r="G129" s="119"/>
      <c r="H129" s="119"/>
      <c r="I129" s="119"/>
      <c r="J129" s="119"/>
      <c r="K129" s="119"/>
      <c r="L129" s="27"/>
      <c r="M129" s="119"/>
      <c r="N129" s="119"/>
      <c r="O129" s="91">
        <v>52</v>
      </c>
      <c r="P129" s="119"/>
      <c r="Q129" s="28" t="s">
        <v>789</v>
      </c>
      <c r="R129" s="27"/>
      <c r="S129" s="27">
        <v>15</v>
      </c>
      <c r="T129" s="27"/>
      <c r="U129" s="27"/>
      <c r="V129" s="27"/>
      <c r="W129" s="27"/>
      <c r="X129" s="27"/>
      <c r="Y129" s="27"/>
      <c r="Z129" s="27"/>
      <c r="AA129" s="35">
        <v>2</v>
      </c>
      <c r="AB129" s="27"/>
      <c r="AC129" s="350" t="s">
        <v>2811</v>
      </c>
      <c r="AD129" s="85"/>
      <c r="AE129" s="346" t="s">
        <v>2613</v>
      </c>
    </row>
    <row r="130" spans="1:31" ht="16.5" customHeight="1" thickBot="1" x14ac:dyDescent="0.3">
      <c r="A130" s="80">
        <v>1</v>
      </c>
      <c r="B130" s="84">
        <v>2</v>
      </c>
      <c r="C130" s="92" t="s">
        <v>784</v>
      </c>
      <c r="D130" s="92"/>
      <c r="E130" s="92">
        <v>2010</v>
      </c>
      <c r="F130" s="92"/>
      <c r="G130" s="92"/>
      <c r="H130" s="92"/>
      <c r="I130" s="92"/>
      <c r="J130" s="92"/>
      <c r="K130" s="92"/>
      <c r="L130" s="88"/>
      <c r="M130" s="93"/>
      <c r="N130" s="93"/>
      <c r="O130" s="26">
        <v>54</v>
      </c>
      <c r="P130" s="93"/>
      <c r="Q130" s="93"/>
      <c r="R130" s="93"/>
      <c r="S130" s="88">
        <v>14</v>
      </c>
      <c r="T130" s="93"/>
      <c r="U130" s="93"/>
      <c r="V130" s="93"/>
      <c r="W130" s="93"/>
      <c r="X130" s="93"/>
      <c r="Y130" s="93"/>
      <c r="Z130" s="93"/>
      <c r="AA130" s="34">
        <v>4</v>
      </c>
      <c r="AB130" s="93"/>
      <c r="AC130" s="351" t="s">
        <v>2810</v>
      </c>
      <c r="AD130" s="43"/>
      <c r="AE130" s="346" t="s">
        <v>2631</v>
      </c>
    </row>
    <row r="131" spans="1:31" s="250" customFormat="1" ht="16.5" customHeight="1" thickBot="1" x14ac:dyDescent="0.3">
      <c r="A131" s="164">
        <v>1</v>
      </c>
      <c r="B131" s="244" t="s">
        <v>156</v>
      </c>
      <c r="C131" s="245"/>
      <c r="D131" s="133"/>
      <c r="E131" s="133"/>
      <c r="F131" s="133"/>
      <c r="G131" s="133"/>
      <c r="H131" s="133"/>
      <c r="I131" s="134"/>
      <c r="J131" s="134"/>
      <c r="K131" s="134"/>
      <c r="L131" s="134"/>
      <c r="M131" s="144"/>
      <c r="N131" s="144"/>
      <c r="O131" s="246">
        <f>O129+O130</f>
        <v>106</v>
      </c>
      <c r="P131" s="144"/>
      <c r="Q131" s="144"/>
      <c r="R131" s="144"/>
      <c r="S131" s="134">
        <f>S129+S130</f>
        <v>29</v>
      </c>
      <c r="T131" s="144"/>
      <c r="U131" s="144"/>
      <c r="V131" s="144"/>
      <c r="W131" s="144"/>
      <c r="X131" s="144"/>
      <c r="Y131" s="144"/>
      <c r="Z131" s="144"/>
      <c r="AA131" s="134">
        <v>6</v>
      </c>
      <c r="AB131" s="144"/>
      <c r="AC131" s="247"/>
      <c r="AD131" s="248"/>
      <c r="AE131" s="249"/>
    </row>
    <row r="132" spans="1:31" s="138" customFormat="1" ht="16.5" customHeight="1" thickBot="1" x14ac:dyDescent="0.3">
      <c r="A132" s="80">
        <v>1</v>
      </c>
      <c r="B132" s="132" t="s">
        <v>157</v>
      </c>
      <c r="C132" s="133"/>
      <c r="D132" s="133"/>
      <c r="E132" s="133"/>
      <c r="F132" s="133"/>
      <c r="G132" s="133"/>
      <c r="H132" s="133"/>
      <c r="I132" s="143"/>
      <c r="J132" s="143"/>
      <c r="K132" s="143"/>
      <c r="L132" s="13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35"/>
      <c r="AD132" s="136"/>
      <c r="AE132" s="137"/>
    </row>
    <row r="133" spans="1:31" s="138" customFormat="1" ht="16.5" customHeight="1" thickBot="1" x14ac:dyDescent="0.3">
      <c r="A133" s="80">
        <v>1</v>
      </c>
      <c r="B133" s="132" t="s">
        <v>164</v>
      </c>
      <c r="C133" s="133"/>
      <c r="D133" s="133"/>
      <c r="E133" s="133"/>
      <c r="F133" s="133"/>
      <c r="G133" s="133"/>
      <c r="H133" s="133"/>
      <c r="I133" s="143"/>
      <c r="J133" s="143"/>
      <c r="K133" s="143"/>
      <c r="L133" s="134"/>
      <c r="M133" s="144"/>
      <c r="N133" s="144"/>
      <c r="O133" s="144">
        <f>O131+O122+O103+O20+O11</f>
        <v>841</v>
      </c>
      <c r="P133" s="144"/>
      <c r="Q133" s="144"/>
      <c r="R133" s="144"/>
      <c r="S133" s="144">
        <f>S131+S122+S103+S20+S11</f>
        <v>71</v>
      </c>
      <c r="T133" s="144"/>
      <c r="U133" s="144"/>
      <c r="V133" s="144"/>
      <c r="W133" s="144"/>
      <c r="X133" s="144"/>
      <c r="Y133" s="144"/>
      <c r="Z133" s="144"/>
      <c r="AA133" s="144">
        <f>AA131+AA122+AA103+AA20+AA11</f>
        <v>473</v>
      </c>
      <c r="AB133" s="144"/>
      <c r="AC133" s="135"/>
      <c r="AD133" s="136"/>
      <c r="AE133" s="137"/>
    </row>
    <row r="134" spans="1:31" s="138" customFormat="1" ht="15.75" customHeight="1" thickBot="1" x14ac:dyDescent="0.3">
      <c r="A134" s="80">
        <v>1</v>
      </c>
      <c r="B134" s="132" t="s">
        <v>165</v>
      </c>
      <c r="C134" s="145"/>
      <c r="D134" s="143"/>
      <c r="E134" s="143"/>
      <c r="F134" s="143"/>
      <c r="G134" s="143"/>
      <c r="H134" s="143"/>
      <c r="I134" s="143"/>
      <c r="J134" s="143"/>
      <c r="K134" s="143"/>
      <c r="L134" s="13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35"/>
      <c r="AD134" s="136"/>
      <c r="AE134" s="137"/>
    </row>
    <row r="135" spans="1:31" ht="15.75" customHeight="1" x14ac:dyDescent="0.25">
      <c r="A135" s="80">
        <v>1</v>
      </c>
      <c r="B135" s="94"/>
      <c r="C135" s="79"/>
      <c r="D135" s="73"/>
      <c r="E135" s="73"/>
      <c r="F135" s="73"/>
      <c r="G135" s="73"/>
      <c r="H135" s="73"/>
      <c r="I135" s="73"/>
      <c r="J135" s="73"/>
      <c r="K135" s="73"/>
      <c r="L135" s="95"/>
      <c r="M135" s="96"/>
      <c r="N135" s="96"/>
      <c r="O135" s="97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7"/>
      <c r="AB135" s="96"/>
      <c r="AC135" s="98"/>
      <c r="AD135" s="98"/>
    </row>
    <row r="136" spans="1:31" ht="15.75" customHeight="1" x14ac:dyDescent="0.25">
      <c r="A136" s="80">
        <v>1</v>
      </c>
      <c r="B136" s="100"/>
      <c r="C136" s="19"/>
      <c r="D136" s="101"/>
      <c r="E136" s="101"/>
      <c r="F136" s="101"/>
      <c r="G136" s="101"/>
      <c r="H136" s="101"/>
      <c r="I136" s="401"/>
      <c r="J136" s="402"/>
      <c r="K136" s="101"/>
      <c r="L136" s="102"/>
      <c r="M136" s="103"/>
      <c r="N136" s="103"/>
      <c r="O136" s="104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4"/>
      <c r="AB136" s="103"/>
      <c r="AC136" s="98"/>
      <c r="AD136" s="98"/>
    </row>
    <row r="137" spans="1:31" ht="15.75" customHeight="1" x14ac:dyDescent="0.25">
      <c r="A137" s="80">
        <v>1</v>
      </c>
      <c r="B137" s="100"/>
      <c r="C137" s="19"/>
      <c r="D137" s="101"/>
      <c r="E137" s="101"/>
      <c r="F137" s="101"/>
      <c r="G137" s="101"/>
      <c r="H137" s="101"/>
      <c r="I137" s="101"/>
      <c r="J137" s="101"/>
      <c r="K137" s="101"/>
      <c r="L137" s="102"/>
      <c r="M137" s="103"/>
      <c r="N137" s="103"/>
      <c r="O137" s="104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4"/>
      <c r="AB137" s="103"/>
      <c r="AC137" s="98"/>
      <c r="AD137" s="98"/>
    </row>
    <row r="138" spans="1:31" x14ac:dyDescent="0.25">
      <c r="A138" s="80">
        <v>1</v>
      </c>
      <c r="B138" s="74" t="s">
        <v>166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105"/>
      <c r="N138" s="105"/>
      <c r="O138" s="106"/>
      <c r="P138" s="105"/>
      <c r="Q138" s="74"/>
      <c r="R138" s="74"/>
      <c r="S138" s="74"/>
      <c r="T138" s="105"/>
      <c r="U138" s="74"/>
      <c r="V138" s="74"/>
      <c r="W138" s="74"/>
      <c r="X138" s="105"/>
      <c r="Y138" s="105"/>
      <c r="Z138" s="105"/>
      <c r="AA138" s="106"/>
      <c r="AB138" s="105"/>
    </row>
    <row r="139" spans="1:31" s="98" customFormat="1" x14ac:dyDescent="0.25">
      <c r="A139" s="80">
        <v>1</v>
      </c>
      <c r="B139" s="20" t="s">
        <v>167</v>
      </c>
      <c r="C139" s="400" t="s">
        <v>168</v>
      </c>
      <c r="D139" s="400"/>
      <c r="E139" s="400"/>
      <c r="F139" s="400"/>
      <c r="G139" s="400"/>
      <c r="H139" s="400"/>
      <c r="I139" s="400"/>
      <c r="J139" s="400"/>
      <c r="K139" s="400"/>
      <c r="L139" s="400"/>
      <c r="M139" s="400"/>
      <c r="N139" s="400"/>
      <c r="O139" s="400"/>
      <c r="P139" s="400"/>
      <c r="Q139" s="400"/>
      <c r="R139" s="400"/>
      <c r="S139" s="400"/>
      <c r="T139" s="400"/>
      <c r="U139" s="400"/>
      <c r="V139" s="400"/>
      <c r="W139" s="400"/>
      <c r="X139" s="400"/>
      <c r="Y139" s="400"/>
      <c r="Z139" s="400"/>
      <c r="AA139" s="400"/>
      <c r="AB139" s="400"/>
      <c r="AE139" s="122"/>
    </row>
    <row r="140" spans="1:31" s="98" customFormat="1" ht="33" customHeight="1" x14ac:dyDescent="0.25">
      <c r="A140" s="80">
        <v>1</v>
      </c>
      <c r="B140" s="20" t="s">
        <v>169</v>
      </c>
      <c r="C140" s="400" t="s">
        <v>170</v>
      </c>
      <c r="D140" s="400"/>
      <c r="E140" s="400"/>
      <c r="F140" s="400"/>
      <c r="G140" s="400"/>
      <c r="H140" s="400"/>
      <c r="I140" s="400"/>
      <c r="J140" s="400"/>
      <c r="K140" s="400"/>
      <c r="L140" s="400"/>
      <c r="M140" s="400"/>
      <c r="N140" s="400"/>
      <c r="O140" s="400"/>
      <c r="P140" s="400"/>
      <c r="Q140" s="400"/>
      <c r="R140" s="400"/>
      <c r="S140" s="400"/>
      <c r="T140" s="400"/>
      <c r="U140" s="400"/>
      <c r="V140" s="400"/>
      <c r="W140" s="400"/>
      <c r="X140" s="400"/>
      <c r="Y140" s="400"/>
      <c r="Z140" s="400"/>
      <c r="AA140" s="400"/>
      <c r="AB140" s="400"/>
      <c r="AE140" s="122"/>
    </row>
    <row r="141" spans="1:31" s="98" customFormat="1" ht="32.25" customHeight="1" x14ac:dyDescent="0.25">
      <c r="A141" s="80">
        <v>1</v>
      </c>
      <c r="B141" s="20" t="s">
        <v>171</v>
      </c>
      <c r="C141" s="399" t="s">
        <v>172</v>
      </c>
      <c r="D141" s="399"/>
      <c r="E141" s="399"/>
      <c r="F141" s="399"/>
      <c r="G141" s="399"/>
      <c r="H141" s="399"/>
      <c r="I141" s="399"/>
      <c r="J141" s="399"/>
      <c r="K141" s="399"/>
      <c r="L141" s="399"/>
      <c r="M141" s="399"/>
      <c r="N141" s="399"/>
      <c r="O141" s="399"/>
      <c r="P141" s="399"/>
      <c r="Q141" s="399"/>
      <c r="R141" s="399"/>
      <c r="S141" s="399"/>
      <c r="T141" s="399"/>
      <c r="U141" s="399"/>
      <c r="V141" s="399"/>
      <c r="W141" s="399"/>
      <c r="X141" s="399"/>
      <c r="Y141" s="399"/>
      <c r="Z141" s="399"/>
      <c r="AA141" s="399"/>
      <c r="AB141" s="399"/>
      <c r="AE141" s="122"/>
    </row>
    <row r="142" spans="1:31" x14ac:dyDescent="0.25">
      <c r="A142" s="80">
        <v>1</v>
      </c>
      <c r="B142" s="107" t="s">
        <v>173</v>
      </c>
      <c r="C142" s="107" t="s">
        <v>174</v>
      </c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8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8"/>
      <c r="AB142" s="107"/>
    </row>
    <row r="143" spans="1:31" x14ac:dyDescent="0.25">
      <c r="A143" s="80">
        <v>1</v>
      </c>
      <c r="B143" s="19" t="s">
        <v>175</v>
      </c>
      <c r="C143" s="107" t="s">
        <v>125</v>
      </c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10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10"/>
      <c r="AB143" s="109"/>
    </row>
    <row r="146" spans="9:11" x14ac:dyDescent="0.25">
      <c r="J146" s="111">
        <f>J122+J103+J14+J15</f>
        <v>157845</v>
      </c>
    </row>
    <row r="147" spans="9:11" x14ac:dyDescent="0.25">
      <c r="J147" s="111"/>
    </row>
    <row r="148" spans="9:11" x14ac:dyDescent="0.25">
      <c r="I148" s="166" t="s">
        <v>2587</v>
      </c>
      <c r="J148" s="165">
        <f>J146-J117-J115-J113-J111-J110-J41-J42-J43</f>
        <v>151185</v>
      </c>
      <c r="K148" s="164" t="s">
        <v>2588</v>
      </c>
    </row>
    <row r="149" spans="9:11" x14ac:dyDescent="0.25">
      <c r="J149" s="111"/>
    </row>
  </sheetData>
  <autoFilter ref="A8:AE143"/>
  <mergeCells count="33">
    <mergeCell ref="C141:AB141"/>
    <mergeCell ref="C139:AB139"/>
    <mergeCell ref="C140:AB140"/>
    <mergeCell ref="I136:J136"/>
    <mergeCell ref="B105:AD105"/>
    <mergeCell ref="Y6:AB6"/>
    <mergeCell ref="AC6:AC7"/>
    <mergeCell ref="C14:C19"/>
    <mergeCell ref="D14:D19"/>
    <mergeCell ref="AD6:AD7"/>
    <mergeCell ref="M6:P6"/>
    <mergeCell ref="Q6:T6"/>
    <mergeCell ref="U6:X6"/>
    <mergeCell ref="E14:E19"/>
    <mergeCell ref="AC14:AC19"/>
    <mergeCell ref="Y1:AC1"/>
    <mergeCell ref="AB2:AC2"/>
    <mergeCell ref="B3:AC3"/>
    <mergeCell ref="B4:AC4"/>
    <mergeCell ref="B5:AB5"/>
    <mergeCell ref="B6:B7"/>
    <mergeCell ref="C6:C7"/>
    <mergeCell ref="D6:D7"/>
    <mergeCell ref="E6:E7"/>
    <mergeCell ref="F6:L6"/>
    <mergeCell ref="B22:AD22"/>
    <mergeCell ref="B9:AD9"/>
    <mergeCell ref="B26:AD26"/>
    <mergeCell ref="B124:AD124"/>
    <mergeCell ref="B128:AD128"/>
    <mergeCell ref="B13:AD13"/>
    <mergeCell ref="AD14:AD19"/>
    <mergeCell ref="B14:B19"/>
  </mergeCells>
  <dataValidations disablePrompts="1" count="1">
    <dataValidation type="list" allowBlank="1" showInputMessage="1" showErrorMessage="1" sqref="L65616:L65623 JH65616:JH65623 TD65616:TD65623 ACZ65616:ACZ65623 AMV65616:AMV65623 AWR65616:AWR65623 BGN65616:BGN65623 BQJ65616:BQJ65623 CAF65616:CAF65623 CKB65616:CKB65623 CTX65616:CTX65623 DDT65616:DDT65623 DNP65616:DNP65623 DXL65616:DXL65623 EHH65616:EHH65623 ERD65616:ERD65623 FAZ65616:FAZ65623 FKV65616:FKV65623 FUR65616:FUR65623 GEN65616:GEN65623 GOJ65616:GOJ65623 GYF65616:GYF65623 HIB65616:HIB65623 HRX65616:HRX65623 IBT65616:IBT65623 ILP65616:ILP65623 IVL65616:IVL65623 JFH65616:JFH65623 JPD65616:JPD65623 JYZ65616:JYZ65623 KIV65616:KIV65623 KSR65616:KSR65623 LCN65616:LCN65623 LMJ65616:LMJ65623 LWF65616:LWF65623 MGB65616:MGB65623 MPX65616:MPX65623 MZT65616:MZT65623 NJP65616:NJP65623 NTL65616:NTL65623 ODH65616:ODH65623 OND65616:OND65623 OWZ65616:OWZ65623 PGV65616:PGV65623 PQR65616:PQR65623 QAN65616:QAN65623 QKJ65616:QKJ65623 QUF65616:QUF65623 REB65616:REB65623 RNX65616:RNX65623 RXT65616:RXT65623 SHP65616:SHP65623 SRL65616:SRL65623 TBH65616:TBH65623 TLD65616:TLD65623 TUZ65616:TUZ65623 UEV65616:UEV65623 UOR65616:UOR65623 UYN65616:UYN65623 VIJ65616:VIJ65623 VSF65616:VSF65623 WCB65616:WCB65623 WLX65616:WLX65623 WVT65616:WVT65623 L131152:L131159 JH131152:JH131159 TD131152:TD131159 ACZ131152:ACZ131159 AMV131152:AMV131159 AWR131152:AWR131159 BGN131152:BGN131159 BQJ131152:BQJ131159 CAF131152:CAF131159 CKB131152:CKB131159 CTX131152:CTX131159 DDT131152:DDT131159 DNP131152:DNP131159 DXL131152:DXL131159 EHH131152:EHH131159 ERD131152:ERD131159 FAZ131152:FAZ131159 FKV131152:FKV131159 FUR131152:FUR131159 GEN131152:GEN131159 GOJ131152:GOJ131159 GYF131152:GYF131159 HIB131152:HIB131159 HRX131152:HRX131159 IBT131152:IBT131159 ILP131152:ILP131159 IVL131152:IVL131159 JFH131152:JFH131159 JPD131152:JPD131159 JYZ131152:JYZ131159 KIV131152:KIV131159 KSR131152:KSR131159 LCN131152:LCN131159 LMJ131152:LMJ131159 LWF131152:LWF131159 MGB131152:MGB131159 MPX131152:MPX131159 MZT131152:MZT131159 NJP131152:NJP131159 NTL131152:NTL131159 ODH131152:ODH131159 OND131152:OND131159 OWZ131152:OWZ131159 PGV131152:PGV131159 PQR131152:PQR131159 QAN131152:QAN131159 QKJ131152:QKJ131159 QUF131152:QUF131159 REB131152:REB131159 RNX131152:RNX131159 RXT131152:RXT131159 SHP131152:SHP131159 SRL131152:SRL131159 TBH131152:TBH131159 TLD131152:TLD131159 TUZ131152:TUZ131159 UEV131152:UEV131159 UOR131152:UOR131159 UYN131152:UYN131159 VIJ131152:VIJ131159 VSF131152:VSF131159 WCB131152:WCB131159 WLX131152:WLX131159 WVT131152:WVT131159 L196688:L196695 JH196688:JH196695 TD196688:TD196695 ACZ196688:ACZ196695 AMV196688:AMV196695 AWR196688:AWR196695 BGN196688:BGN196695 BQJ196688:BQJ196695 CAF196688:CAF196695 CKB196688:CKB196695 CTX196688:CTX196695 DDT196688:DDT196695 DNP196688:DNP196695 DXL196688:DXL196695 EHH196688:EHH196695 ERD196688:ERD196695 FAZ196688:FAZ196695 FKV196688:FKV196695 FUR196688:FUR196695 GEN196688:GEN196695 GOJ196688:GOJ196695 GYF196688:GYF196695 HIB196688:HIB196695 HRX196688:HRX196695 IBT196688:IBT196695 ILP196688:ILP196695 IVL196688:IVL196695 JFH196688:JFH196695 JPD196688:JPD196695 JYZ196688:JYZ196695 KIV196688:KIV196695 KSR196688:KSR196695 LCN196688:LCN196695 LMJ196688:LMJ196695 LWF196688:LWF196695 MGB196688:MGB196695 MPX196688:MPX196695 MZT196688:MZT196695 NJP196688:NJP196695 NTL196688:NTL196695 ODH196688:ODH196695 OND196688:OND196695 OWZ196688:OWZ196695 PGV196688:PGV196695 PQR196688:PQR196695 QAN196688:QAN196695 QKJ196688:QKJ196695 QUF196688:QUF196695 REB196688:REB196695 RNX196688:RNX196695 RXT196688:RXT196695 SHP196688:SHP196695 SRL196688:SRL196695 TBH196688:TBH196695 TLD196688:TLD196695 TUZ196688:TUZ196695 UEV196688:UEV196695 UOR196688:UOR196695 UYN196688:UYN196695 VIJ196688:VIJ196695 VSF196688:VSF196695 WCB196688:WCB196695 WLX196688:WLX196695 WVT196688:WVT196695 L262224:L262231 JH262224:JH262231 TD262224:TD262231 ACZ262224:ACZ262231 AMV262224:AMV262231 AWR262224:AWR262231 BGN262224:BGN262231 BQJ262224:BQJ262231 CAF262224:CAF262231 CKB262224:CKB262231 CTX262224:CTX262231 DDT262224:DDT262231 DNP262224:DNP262231 DXL262224:DXL262231 EHH262224:EHH262231 ERD262224:ERD262231 FAZ262224:FAZ262231 FKV262224:FKV262231 FUR262224:FUR262231 GEN262224:GEN262231 GOJ262224:GOJ262231 GYF262224:GYF262231 HIB262224:HIB262231 HRX262224:HRX262231 IBT262224:IBT262231 ILP262224:ILP262231 IVL262224:IVL262231 JFH262224:JFH262231 JPD262224:JPD262231 JYZ262224:JYZ262231 KIV262224:KIV262231 KSR262224:KSR262231 LCN262224:LCN262231 LMJ262224:LMJ262231 LWF262224:LWF262231 MGB262224:MGB262231 MPX262224:MPX262231 MZT262224:MZT262231 NJP262224:NJP262231 NTL262224:NTL262231 ODH262224:ODH262231 OND262224:OND262231 OWZ262224:OWZ262231 PGV262224:PGV262231 PQR262224:PQR262231 QAN262224:QAN262231 QKJ262224:QKJ262231 QUF262224:QUF262231 REB262224:REB262231 RNX262224:RNX262231 RXT262224:RXT262231 SHP262224:SHP262231 SRL262224:SRL262231 TBH262224:TBH262231 TLD262224:TLD262231 TUZ262224:TUZ262231 UEV262224:UEV262231 UOR262224:UOR262231 UYN262224:UYN262231 VIJ262224:VIJ262231 VSF262224:VSF262231 WCB262224:WCB262231 WLX262224:WLX262231 WVT262224:WVT262231 L327760:L327767 JH327760:JH327767 TD327760:TD327767 ACZ327760:ACZ327767 AMV327760:AMV327767 AWR327760:AWR327767 BGN327760:BGN327767 BQJ327760:BQJ327767 CAF327760:CAF327767 CKB327760:CKB327767 CTX327760:CTX327767 DDT327760:DDT327767 DNP327760:DNP327767 DXL327760:DXL327767 EHH327760:EHH327767 ERD327760:ERD327767 FAZ327760:FAZ327767 FKV327760:FKV327767 FUR327760:FUR327767 GEN327760:GEN327767 GOJ327760:GOJ327767 GYF327760:GYF327767 HIB327760:HIB327767 HRX327760:HRX327767 IBT327760:IBT327767 ILP327760:ILP327767 IVL327760:IVL327767 JFH327760:JFH327767 JPD327760:JPD327767 JYZ327760:JYZ327767 KIV327760:KIV327767 KSR327760:KSR327767 LCN327760:LCN327767 LMJ327760:LMJ327767 LWF327760:LWF327767 MGB327760:MGB327767 MPX327760:MPX327767 MZT327760:MZT327767 NJP327760:NJP327767 NTL327760:NTL327767 ODH327760:ODH327767 OND327760:OND327767 OWZ327760:OWZ327767 PGV327760:PGV327767 PQR327760:PQR327767 QAN327760:QAN327767 QKJ327760:QKJ327767 QUF327760:QUF327767 REB327760:REB327767 RNX327760:RNX327767 RXT327760:RXT327767 SHP327760:SHP327767 SRL327760:SRL327767 TBH327760:TBH327767 TLD327760:TLD327767 TUZ327760:TUZ327767 UEV327760:UEV327767 UOR327760:UOR327767 UYN327760:UYN327767 VIJ327760:VIJ327767 VSF327760:VSF327767 WCB327760:WCB327767 WLX327760:WLX327767 WVT327760:WVT327767 L393296:L393303 JH393296:JH393303 TD393296:TD393303 ACZ393296:ACZ393303 AMV393296:AMV393303 AWR393296:AWR393303 BGN393296:BGN393303 BQJ393296:BQJ393303 CAF393296:CAF393303 CKB393296:CKB393303 CTX393296:CTX393303 DDT393296:DDT393303 DNP393296:DNP393303 DXL393296:DXL393303 EHH393296:EHH393303 ERD393296:ERD393303 FAZ393296:FAZ393303 FKV393296:FKV393303 FUR393296:FUR393303 GEN393296:GEN393303 GOJ393296:GOJ393303 GYF393296:GYF393303 HIB393296:HIB393303 HRX393296:HRX393303 IBT393296:IBT393303 ILP393296:ILP393303 IVL393296:IVL393303 JFH393296:JFH393303 JPD393296:JPD393303 JYZ393296:JYZ393303 KIV393296:KIV393303 KSR393296:KSR393303 LCN393296:LCN393303 LMJ393296:LMJ393303 LWF393296:LWF393303 MGB393296:MGB393303 MPX393296:MPX393303 MZT393296:MZT393303 NJP393296:NJP393303 NTL393296:NTL393303 ODH393296:ODH393303 OND393296:OND393303 OWZ393296:OWZ393303 PGV393296:PGV393303 PQR393296:PQR393303 QAN393296:QAN393303 QKJ393296:QKJ393303 QUF393296:QUF393303 REB393296:REB393303 RNX393296:RNX393303 RXT393296:RXT393303 SHP393296:SHP393303 SRL393296:SRL393303 TBH393296:TBH393303 TLD393296:TLD393303 TUZ393296:TUZ393303 UEV393296:UEV393303 UOR393296:UOR393303 UYN393296:UYN393303 VIJ393296:VIJ393303 VSF393296:VSF393303 WCB393296:WCB393303 WLX393296:WLX393303 WVT393296:WVT393303 L458832:L458839 JH458832:JH458839 TD458832:TD458839 ACZ458832:ACZ458839 AMV458832:AMV458839 AWR458832:AWR458839 BGN458832:BGN458839 BQJ458832:BQJ458839 CAF458832:CAF458839 CKB458832:CKB458839 CTX458832:CTX458839 DDT458832:DDT458839 DNP458832:DNP458839 DXL458832:DXL458839 EHH458832:EHH458839 ERD458832:ERD458839 FAZ458832:FAZ458839 FKV458832:FKV458839 FUR458832:FUR458839 GEN458832:GEN458839 GOJ458832:GOJ458839 GYF458832:GYF458839 HIB458832:HIB458839 HRX458832:HRX458839 IBT458832:IBT458839 ILP458832:ILP458839 IVL458832:IVL458839 JFH458832:JFH458839 JPD458832:JPD458839 JYZ458832:JYZ458839 KIV458832:KIV458839 KSR458832:KSR458839 LCN458832:LCN458839 LMJ458832:LMJ458839 LWF458832:LWF458839 MGB458832:MGB458839 MPX458832:MPX458839 MZT458832:MZT458839 NJP458832:NJP458839 NTL458832:NTL458839 ODH458832:ODH458839 OND458832:OND458839 OWZ458832:OWZ458839 PGV458832:PGV458839 PQR458832:PQR458839 QAN458832:QAN458839 QKJ458832:QKJ458839 QUF458832:QUF458839 REB458832:REB458839 RNX458832:RNX458839 RXT458832:RXT458839 SHP458832:SHP458839 SRL458832:SRL458839 TBH458832:TBH458839 TLD458832:TLD458839 TUZ458832:TUZ458839 UEV458832:UEV458839 UOR458832:UOR458839 UYN458832:UYN458839 VIJ458832:VIJ458839 VSF458832:VSF458839 WCB458832:WCB458839 WLX458832:WLX458839 WVT458832:WVT458839 L524368:L524375 JH524368:JH524375 TD524368:TD524375 ACZ524368:ACZ524375 AMV524368:AMV524375 AWR524368:AWR524375 BGN524368:BGN524375 BQJ524368:BQJ524375 CAF524368:CAF524375 CKB524368:CKB524375 CTX524368:CTX524375 DDT524368:DDT524375 DNP524368:DNP524375 DXL524368:DXL524375 EHH524368:EHH524375 ERD524368:ERD524375 FAZ524368:FAZ524375 FKV524368:FKV524375 FUR524368:FUR524375 GEN524368:GEN524375 GOJ524368:GOJ524375 GYF524368:GYF524375 HIB524368:HIB524375 HRX524368:HRX524375 IBT524368:IBT524375 ILP524368:ILP524375 IVL524368:IVL524375 JFH524368:JFH524375 JPD524368:JPD524375 JYZ524368:JYZ524375 KIV524368:KIV524375 KSR524368:KSR524375 LCN524368:LCN524375 LMJ524368:LMJ524375 LWF524368:LWF524375 MGB524368:MGB524375 MPX524368:MPX524375 MZT524368:MZT524375 NJP524368:NJP524375 NTL524368:NTL524375 ODH524368:ODH524375 OND524368:OND524375 OWZ524368:OWZ524375 PGV524368:PGV524375 PQR524368:PQR524375 QAN524368:QAN524375 QKJ524368:QKJ524375 QUF524368:QUF524375 REB524368:REB524375 RNX524368:RNX524375 RXT524368:RXT524375 SHP524368:SHP524375 SRL524368:SRL524375 TBH524368:TBH524375 TLD524368:TLD524375 TUZ524368:TUZ524375 UEV524368:UEV524375 UOR524368:UOR524375 UYN524368:UYN524375 VIJ524368:VIJ524375 VSF524368:VSF524375 WCB524368:WCB524375 WLX524368:WLX524375 WVT524368:WVT524375 L589904:L589911 JH589904:JH589911 TD589904:TD589911 ACZ589904:ACZ589911 AMV589904:AMV589911 AWR589904:AWR589911 BGN589904:BGN589911 BQJ589904:BQJ589911 CAF589904:CAF589911 CKB589904:CKB589911 CTX589904:CTX589911 DDT589904:DDT589911 DNP589904:DNP589911 DXL589904:DXL589911 EHH589904:EHH589911 ERD589904:ERD589911 FAZ589904:FAZ589911 FKV589904:FKV589911 FUR589904:FUR589911 GEN589904:GEN589911 GOJ589904:GOJ589911 GYF589904:GYF589911 HIB589904:HIB589911 HRX589904:HRX589911 IBT589904:IBT589911 ILP589904:ILP589911 IVL589904:IVL589911 JFH589904:JFH589911 JPD589904:JPD589911 JYZ589904:JYZ589911 KIV589904:KIV589911 KSR589904:KSR589911 LCN589904:LCN589911 LMJ589904:LMJ589911 LWF589904:LWF589911 MGB589904:MGB589911 MPX589904:MPX589911 MZT589904:MZT589911 NJP589904:NJP589911 NTL589904:NTL589911 ODH589904:ODH589911 OND589904:OND589911 OWZ589904:OWZ589911 PGV589904:PGV589911 PQR589904:PQR589911 QAN589904:QAN589911 QKJ589904:QKJ589911 QUF589904:QUF589911 REB589904:REB589911 RNX589904:RNX589911 RXT589904:RXT589911 SHP589904:SHP589911 SRL589904:SRL589911 TBH589904:TBH589911 TLD589904:TLD589911 TUZ589904:TUZ589911 UEV589904:UEV589911 UOR589904:UOR589911 UYN589904:UYN589911 VIJ589904:VIJ589911 VSF589904:VSF589911 WCB589904:WCB589911 WLX589904:WLX589911 WVT589904:WVT589911 L655440:L655447 JH655440:JH655447 TD655440:TD655447 ACZ655440:ACZ655447 AMV655440:AMV655447 AWR655440:AWR655447 BGN655440:BGN655447 BQJ655440:BQJ655447 CAF655440:CAF655447 CKB655440:CKB655447 CTX655440:CTX655447 DDT655440:DDT655447 DNP655440:DNP655447 DXL655440:DXL655447 EHH655440:EHH655447 ERD655440:ERD655447 FAZ655440:FAZ655447 FKV655440:FKV655447 FUR655440:FUR655447 GEN655440:GEN655447 GOJ655440:GOJ655447 GYF655440:GYF655447 HIB655440:HIB655447 HRX655440:HRX655447 IBT655440:IBT655447 ILP655440:ILP655447 IVL655440:IVL655447 JFH655440:JFH655447 JPD655440:JPD655447 JYZ655440:JYZ655447 KIV655440:KIV655447 KSR655440:KSR655447 LCN655440:LCN655447 LMJ655440:LMJ655447 LWF655440:LWF655447 MGB655440:MGB655447 MPX655440:MPX655447 MZT655440:MZT655447 NJP655440:NJP655447 NTL655440:NTL655447 ODH655440:ODH655447 OND655440:OND655447 OWZ655440:OWZ655447 PGV655440:PGV655447 PQR655440:PQR655447 QAN655440:QAN655447 QKJ655440:QKJ655447 QUF655440:QUF655447 REB655440:REB655447 RNX655440:RNX655447 RXT655440:RXT655447 SHP655440:SHP655447 SRL655440:SRL655447 TBH655440:TBH655447 TLD655440:TLD655447 TUZ655440:TUZ655447 UEV655440:UEV655447 UOR655440:UOR655447 UYN655440:UYN655447 VIJ655440:VIJ655447 VSF655440:VSF655447 WCB655440:WCB655447 WLX655440:WLX655447 WVT655440:WVT655447 L720976:L720983 JH720976:JH720983 TD720976:TD720983 ACZ720976:ACZ720983 AMV720976:AMV720983 AWR720976:AWR720983 BGN720976:BGN720983 BQJ720976:BQJ720983 CAF720976:CAF720983 CKB720976:CKB720983 CTX720976:CTX720983 DDT720976:DDT720983 DNP720976:DNP720983 DXL720976:DXL720983 EHH720976:EHH720983 ERD720976:ERD720983 FAZ720976:FAZ720983 FKV720976:FKV720983 FUR720976:FUR720983 GEN720976:GEN720983 GOJ720976:GOJ720983 GYF720976:GYF720983 HIB720976:HIB720983 HRX720976:HRX720983 IBT720976:IBT720983 ILP720976:ILP720983 IVL720976:IVL720983 JFH720976:JFH720983 JPD720976:JPD720983 JYZ720976:JYZ720983 KIV720976:KIV720983 KSR720976:KSR720983 LCN720976:LCN720983 LMJ720976:LMJ720983 LWF720976:LWF720983 MGB720976:MGB720983 MPX720976:MPX720983 MZT720976:MZT720983 NJP720976:NJP720983 NTL720976:NTL720983 ODH720976:ODH720983 OND720976:OND720983 OWZ720976:OWZ720983 PGV720976:PGV720983 PQR720976:PQR720983 QAN720976:QAN720983 QKJ720976:QKJ720983 QUF720976:QUF720983 REB720976:REB720983 RNX720976:RNX720983 RXT720976:RXT720983 SHP720976:SHP720983 SRL720976:SRL720983 TBH720976:TBH720983 TLD720976:TLD720983 TUZ720976:TUZ720983 UEV720976:UEV720983 UOR720976:UOR720983 UYN720976:UYN720983 VIJ720976:VIJ720983 VSF720976:VSF720983 WCB720976:WCB720983 WLX720976:WLX720983 WVT720976:WVT720983 L786512:L786519 JH786512:JH786519 TD786512:TD786519 ACZ786512:ACZ786519 AMV786512:AMV786519 AWR786512:AWR786519 BGN786512:BGN786519 BQJ786512:BQJ786519 CAF786512:CAF786519 CKB786512:CKB786519 CTX786512:CTX786519 DDT786512:DDT786519 DNP786512:DNP786519 DXL786512:DXL786519 EHH786512:EHH786519 ERD786512:ERD786519 FAZ786512:FAZ786519 FKV786512:FKV786519 FUR786512:FUR786519 GEN786512:GEN786519 GOJ786512:GOJ786519 GYF786512:GYF786519 HIB786512:HIB786519 HRX786512:HRX786519 IBT786512:IBT786519 ILP786512:ILP786519 IVL786512:IVL786519 JFH786512:JFH786519 JPD786512:JPD786519 JYZ786512:JYZ786519 KIV786512:KIV786519 KSR786512:KSR786519 LCN786512:LCN786519 LMJ786512:LMJ786519 LWF786512:LWF786519 MGB786512:MGB786519 MPX786512:MPX786519 MZT786512:MZT786519 NJP786512:NJP786519 NTL786512:NTL786519 ODH786512:ODH786519 OND786512:OND786519 OWZ786512:OWZ786519 PGV786512:PGV786519 PQR786512:PQR786519 QAN786512:QAN786519 QKJ786512:QKJ786519 QUF786512:QUF786519 REB786512:REB786519 RNX786512:RNX786519 RXT786512:RXT786519 SHP786512:SHP786519 SRL786512:SRL786519 TBH786512:TBH786519 TLD786512:TLD786519 TUZ786512:TUZ786519 UEV786512:UEV786519 UOR786512:UOR786519 UYN786512:UYN786519 VIJ786512:VIJ786519 VSF786512:VSF786519 WCB786512:WCB786519 WLX786512:WLX786519 WVT786512:WVT786519 L852048:L852055 JH852048:JH852055 TD852048:TD852055 ACZ852048:ACZ852055 AMV852048:AMV852055 AWR852048:AWR852055 BGN852048:BGN852055 BQJ852048:BQJ852055 CAF852048:CAF852055 CKB852048:CKB852055 CTX852048:CTX852055 DDT852048:DDT852055 DNP852048:DNP852055 DXL852048:DXL852055 EHH852048:EHH852055 ERD852048:ERD852055 FAZ852048:FAZ852055 FKV852048:FKV852055 FUR852048:FUR852055 GEN852048:GEN852055 GOJ852048:GOJ852055 GYF852048:GYF852055 HIB852048:HIB852055 HRX852048:HRX852055 IBT852048:IBT852055 ILP852048:ILP852055 IVL852048:IVL852055 JFH852048:JFH852055 JPD852048:JPD852055 JYZ852048:JYZ852055 KIV852048:KIV852055 KSR852048:KSR852055 LCN852048:LCN852055 LMJ852048:LMJ852055 LWF852048:LWF852055 MGB852048:MGB852055 MPX852048:MPX852055 MZT852048:MZT852055 NJP852048:NJP852055 NTL852048:NTL852055 ODH852048:ODH852055 OND852048:OND852055 OWZ852048:OWZ852055 PGV852048:PGV852055 PQR852048:PQR852055 QAN852048:QAN852055 QKJ852048:QKJ852055 QUF852048:QUF852055 REB852048:REB852055 RNX852048:RNX852055 RXT852048:RXT852055 SHP852048:SHP852055 SRL852048:SRL852055 TBH852048:TBH852055 TLD852048:TLD852055 TUZ852048:TUZ852055 UEV852048:UEV852055 UOR852048:UOR852055 UYN852048:UYN852055 VIJ852048:VIJ852055 VSF852048:VSF852055 WCB852048:WCB852055 WLX852048:WLX852055 WVT852048:WVT852055 L917584:L917591 JH917584:JH917591 TD917584:TD917591 ACZ917584:ACZ917591 AMV917584:AMV917591 AWR917584:AWR917591 BGN917584:BGN917591 BQJ917584:BQJ917591 CAF917584:CAF917591 CKB917584:CKB917591 CTX917584:CTX917591 DDT917584:DDT917591 DNP917584:DNP917591 DXL917584:DXL917591 EHH917584:EHH917591 ERD917584:ERD917591 FAZ917584:FAZ917591 FKV917584:FKV917591 FUR917584:FUR917591 GEN917584:GEN917591 GOJ917584:GOJ917591 GYF917584:GYF917591 HIB917584:HIB917591 HRX917584:HRX917591 IBT917584:IBT917591 ILP917584:ILP917591 IVL917584:IVL917591 JFH917584:JFH917591 JPD917584:JPD917591 JYZ917584:JYZ917591 KIV917584:KIV917591 KSR917584:KSR917591 LCN917584:LCN917591 LMJ917584:LMJ917591 LWF917584:LWF917591 MGB917584:MGB917591 MPX917584:MPX917591 MZT917584:MZT917591 NJP917584:NJP917591 NTL917584:NTL917591 ODH917584:ODH917591 OND917584:OND917591 OWZ917584:OWZ917591 PGV917584:PGV917591 PQR917584:PQR917591 QAN917584:QAN917591 QKJ917584:QKJ917591 QUF917584:QUF917591 REB917584:REB917591 RNX917584:RNX917591 RXT917584:RXT917591 SHP917584:SHP917591 SRL917584:SRL917591 TBH917584:TBH917591 TLD917584:TLD917591 TUZ917584:TUZ917591 UEV917584:UEV917591 UOR917584:UOR917591 UYN917584:UYN917591 VIJ917584:VIJ917591 VSF917584:VSF917591 WCB917584:WCB917591 WLX917584:WLX917591 WVT917584:WVT917591 L983120:L983127 JH983120:JH983127 TD983120:TD983127 ACZ983120:ACZ983127 AMV983120:AMV983127 AWR983120:AWR983127 BGN983120:BGN983127 BQJ983120:BQJ983127 CAF983120:CAF983127 CKB983120:CKB983127 CTX983120:CTX983127 DDT983120:DDT983127 DNP983120:DNP983127 DXL983120:DXL983127 EHH983120:EHH983127 ERD983120:ERD983127 FAZ983120:FAZ983127 FKV983120:FKV983127 FUR983120:FUR983127 GEN983120:GEN983127 GOJ983120:GOJ983127 GYF983120:GYF983127 HIB983120:HIB983127 HRX983120:HRX983127 IBT983120:IBT983127 ILP983120:ILP983127 IVL983120:IVL983127 JFH983120:JFH983127 JPD983120:JPD983127 JYZ983120:JYZ983127 KIV983120:KIV983127 KSR983120:KSR983127 LCN983120:LCN983127 LMJ983120:LMJ983127 LWF983120:LWF983127 MGB983120:MGB983127 MPX983120:MPX983127 MZT983120:MZT983127 NJP983120:NJP983127 NTL983120:NTL983127 ODH983120:ODH983127 OND983120:OND983127 OWZ983120:OWZ983127 PGV983120:PGV983127 PQR983120:PQR983127 QAN983120:QAN983127 QKJ983120:QKJ983127 QUF983120:QUF983127 REB983120:REB983127 RNX983120:RNX983127 RXT983120:RXT983127 SHP983120:SHP983127 SRL983120:SRL983127 TBH983120:TBH983127 TLD983120:TLD983127 TUZ983120:TUZ983127 UEV983120:UEV983127 UOR983120:UOR983127 UYN983120:UYN983127 VIJ983120:VIJ983127 VSF983120:VSF983127 WCB983120:WCB983127 WLX983120:WLX983127 WVT983120:WVT983127 L65655:L65659 JH65655:JH65659 TD65655:TD65659 ACZ65655:ACZ65659 AMV65655:AMV65659 AWR65655:AWR65659 BGN65655:BGN65659 BQJ65655:BQJ65659 CAF65655:CAF65659 CKB65655:CKB65659 CTX65655:CTX65659 DDT65655:DDT65659 DNP65655:DNP65659 DXL65655:DXL65659 EHH65655:EHH65659 ERD65655:ERD65659 FAZ65655:FAZ65659 FKV65655:FKV65659 FUR65655:FUR65659 GEN65655:GEN65659 GOJ65655:GOJ65659 GYF65655:GYF65659 HIB65655:HIB65659 HRX65655:HRX65659 IBT65655:IBT65659 ILP65655:ILP65659 IVL65655:IVL65659 JFH65655:JFH65659 JPD65655:JPD65659 JYZ65655:JYZ65659 KIV65655:KIV65659 KSR65655:KSR65659 LCN65655:LCN65659 LMJ65655:LMJ65659 LWF65655:LWF65659 MGB65655:MGB65659 MPX65655:MPX65659 MZT65655:MZT65659 NJP65655:NJP65659 NTL65655:NTL65659 ODH65655:ODH65659 OND65655:OND65659 OWZ65655:OWZ65659 PGV65655:PGV65659 PQR65655:PQR65659 QAN65655:QAN65659 QKJ65655:QKJ65659 QUF65655:QUF65659 REB65655:REB65659 RNX65655:RNX65659 RXT65655:RXT65659 SHP65655:SHP65659 SRL65655:SRL65659 TBH65655:TBH65659 TLD65655:TLD65659 TUZ65655:TUZ65659 UEV65655:UEV65659 UOR65655:UOR65659 UYN65655:UYN65659 VIJ65655:VIJ65659 VSF65655:VSF65659 WCB65655:WCB65659 WLX65655:WLX65659 WVT65655:WVT65659 L131191:L131195 JH131191:JH131195 TD131191:TD131195 ACZ131191:ACZ131195 AMV131191:AMV131195 AWR131191:AWR131195 BGN131191:BGN131195 BQJ131191:BQJ131195 CAF131191:CAF131195 CKB131191:CKB131195 CTX131191:CTX131195 DDT131191:DDT131195 DNP131191:DNP131195 DXL131191:DXL131195 EHH131191:EHH131195 ERD131191:ERD131195 FAZ131191:FAZ131195 FKV131191:FKV131195 FUR131191:FUR131195 GEN131191:GEN131195 GOJ131191:GOJ131195 GYF131191:GYF131195 HIB131191:HIB131195 HRX131191:HRX131195 IBT131191:IBT131195 ILP131191:ILP131195 IVL131191:IVL131195 JFH131191:JFH131195 JPD131191:JPD131195 JYZ131191:JYZ131195 KIV131191:KIV131195 KSR131191:KSR131195 LCN131191:LCN131195 LMJ131191:LMJ131195 LWF131191:LWF131195 MGB131191:MGB131195 MPX131191:MPX131195 MZT131191:MZT131195 NJP131191:NJP131195 NTL131191:NTL131195 ODH131191:ODH131195 OND131191:OND131195 OWZ131191:OWZ131195 PGV131191:PGV131195 PQR131191:PQR131195 QAN131191:QAN131195 QKJ131191:QKJ131195 QUF131191:QUF131195 REB131191:REB131195 RNX131191:RNX131195 RXT131191:RXT131195 SHP131191:SHP131195 SRL131191:SRL131195 TBH131191:TBH131195 TLD131191:TLD131195 TUZ131191:TUZ131195 UEV131191:UEV131195 UOR131191:UOR131195 UYN131191:UYN131195 VIJ131191:VIJ131195 VSF131191:VSF131195 WCB131191:WCB131195 WLX131191:WLX131195 WVT131191:WVT131195 L196727:L196731 JH196727:JH196731 TD196727:TD196731 ACZ196727:ACZ196731 AMV196727:AMV196731 AWR196727:AWR196731 BGN196727:BGN196731 BQJ196727:BQJ196731 CAF196727:CAF196731 CKB196727:CKB196731 CTX196727:CTX196731 DDT196727:DDT196731 DNP196727:DNP196731 DXL196727:DXL196731 EHH196727:EHH196731 ERD196727:ERD196731 FAZ196727:FAZ196731 FKV196727:FKV196731 FUR196727:FUR196731 GEN196727:GEN196731 GOJ196727:GOJ196731 GYF196727:GYF196731 HIB196727:HIB196731 HRX196727:HRX196731 IBT196727:IBT196731 ILP196727:ILP196731 IVL196727:IVL196731 JFH196727:JFH196731 JPD196727:JPD196731 JYZ196727:JYZ196731 KIV196727:KIV196731 KSR196727:KSR196731 LCN196727:LCN196731 LMJ196727:LMJ196731 LWF196727:LWF196731 MGB196727:MGB196731 MPX196727:MPX196731 MZT196727:MZT196731 NJP196727:NJP196731 NTL196727:NTL196731 ODH196727:ODH196731 OND196727:OND196731 OWZ196727:OWZ196731 PGV196727:PGV196731 PQR196727:PQR196731 QAN196727:QAN196731 QKJ196727:QKJ196731 QUF196727:QUF196731 REB196727:REB196731 RNX196727:RNX196731 RXT196727:RXT196731 SHP196727:SHP196731 SRL196727:SRL196731 TBH196727:TBH196731 TLD196727:TLD196731 TUZ196727:TUZ196731 UEV196727:UEV196731 UOR196727:UOR196731 UYN196727:UYN196731 VIJ196727:VIJ196731 VSF196727:VSF196731 WCB196727:WCB196731 WLX196727:WLX196731 WVT196727:WVT196731 L262263:L262267 JH262263:JH262267 TD262263:TD262267 ACZ262263:ACZ262267 AMV262263:AMV262267 AWR262263:AWR262267 BGN262263:BGN262267 BQJ262263:BQJ262267 CAF262263:CAF262267 CKB262263:CKB262267 CTX262263:CTX262267 DDT262263:DDT262267 DNP262263:DNP262267 DXL262263:DXL262267 EHH262263:EHH262267 ERD262263:ERD262267 FAZ262263:FAZ262267 FKV262263:FKV262267 FUR262263:FUR262267 GEN262263:GEN262267 GOJ262263:GOJ262267 GYF262263:GYF262267 HIB262263:HIB262267 HRX262263:HRX262267 IBT262263:IBT262267 ILP262263:ILP262267 IVL262263:IVL262267 JFH262263:JFH262267 JPD262263:JPD262267 JYZ262263:JYZ262267 KIV262263:KIV262267 KSR262263:KSR262267 LCN262263:LCN262267 LMJ262263:LMJ262267 LWF262263:LWF262267 MGB262263:MGB262267 MPX262263:MPX262267 MZT262263:MZT262267 NJP262263:NJP262267 NTL262263:NTL262267 ODH262263:ODH262267 OND262263:OND262267 OWZ262263:OWZ262267 PGV262263:PGV262267 PQR262263:PQR262267 QAN262263:QAN262267 QKJ262263:QKJ262267 QUF262263:QUF262267 REB262263:REB262267 RNX262263:RNX262267 RXT262263:RXT262267 SHP262263:SHP262267 SRL262263:SRL262267 TBH262263:TBH262267 TLD262263:TLD262267 TUZ262263:TUZ262267 UEV262263:UEV262267 UOR262263:UOR262267 UYN262263:UYN262267 VIJ262263:VIJ262267 VSF262263:VSF262267 WCB262263:WCB262267 WLX262263:WLX262267 WVT262263:WVT262267 L327799:L327803 JH327799:JH327803 TD327799:TD327803 ACZ327799:ACZ327803 AMV327799:AMV327803 AWR327799:AWR327803 BGN327799:BGN327803 BQJ327799:BQJ327803 CAF327799:CAF327803 CKB327799:CKB327803 CTX327799:CTX327803 DDT327799:DDT327803 DNP327799:DNP327803 DXL327799:DXL327803 EHH327799:EHH327803 ERD327799:ERD327803 FAZ327799:FAZ327803 FKV327799:FKV327803 FUR327799:FUR327803 GEN327799:GEN327803 GOJ327799:GOJ327803 GYF327799:GYF327803 HIB327799:HIB327803 HRX327799:HRX327803 IBT327799:IBT327803 ILP327799:ILP327803 IVL327799:IVL327803 JFH327799:JFH327803 JPD327799:JPD327803 JYZ327799:JYZ327803 KIV327799:KIV327803 KSR327799:KSR327803 LCN327799:LCN327803 LMJ327799:LMJ327803 LWF327799:LWF327803 MGB327799:MGB327803 MPX327799:MPX327803 MZT327799:MZT327803 NJP327799:NJP327803 NTL327799:NTL327803 ODH327799:ODH327803 OND327799:OND327803 OWZ327799:OWZ327803 PGV327799:PGV327803 PQR327799:PQR327803 QAN327799:QAN327803 QKJ327799:QKJ327803 QUF327799:QUF327803 REB327799:REB327803 RNX327799:RNX327803 RXT327799:RXT327803 SHP327799:SHP327803 SRL327799:SRL327803 TBH327799:TBH327803 TLD327799:TLD327803 TUZ327799:TUZ327803 UEV327799:UEV327803 UOR327799:UOR327803 UYN327799:UYN327803 VIJ327799:VIJ327803 VSF327799:VSF327803 WCB327799:WCB327803 WLX327799:WLX327803 WVT327799:WVT327803 L393335:L393339 JH393335:JH393339 TD393335:TD393339 ACZ393335:ACZ393339 AMV393335:AMV393339 AWR393335:AWR393339 BGN393335:BGN393339 BQJ393335:BQJ393339 CAF393335:CAF393339 CKB393335:CKB393339 CTX393335:CTX393339 DDT393335:DDT393339 DNP393335:DNP393339 DXL393335:DXL393339 EHH393335:EHH393339 ERD393335:ERD393339 FAZ393335:FAZ393339 FKV393335:FKV393339 FUR393335:FUR393339 GEN393335:GEN393339 GOJ393335:GOJ393339 GYF393335:GYF393339 HIB393335:HIB393339 HRX393335:HRX393339 IBT393335:IBT393339 ILP393335:ILP393339 IVL393335:IVL393339 JFH393335:JFH393339 JPD393335:JPD393339 JYZ393335:JYZ393339 KIV393335:KIV393339 KSR393335:KSR393339 LCN393335:LCN393339 LMJ393335:LMJ393339 LWF393335:LWF393339 MGB393335:MGB393339 MPX393335:MPX393339 MZT393335:MZT393339 NJP393335:NJP393339 NTL393335:NTL393339 ODH393335:ODH393339 OND393335:OND393339 OWZ393335:OWZ393339 PGV393335:PGV393339 PQR393335:PQR393339 QAN393335:QAN393339 QKJ393335:QKJ393339 QUF393335:QUF393339 REB393335:REB393339 RNX393335:RNX393339 RXT393335:RXT393339 SHP393335:SHP393339 SRL393335:SRL393339 TBH393335:TBH393339 TLD393335:TLD393339 TUZ393335:TUZ393339 UEV393335:UEV393339 UOR393335:UOR393339 UYN393335:UYN393339 VIJ393335:VIJ393339 VSF393335:VSF393339 WCB393335:WCB393339 WLX393335:WLX393339 WVT393335:WVT393339 L458871:L458875 JH458871:JH458875 TD458871:TD458875 ACZ458871:ACZ458875 AMV458871:AMV458875 AWR458871:AWR458875 BGN458871:BGN458875 BQJ458871:BQJ458875 CAF458871:CAF458875 CKB458871:CKB458875 CTX458871:CTX458875 DDT458871:DDT458875 DNP458871:DNP458875 DXL458871:DXL458875 EHH458871:EHH458875 ERD458871:ERD458875 FAZ458871:FAZ458875 FKV458871:FKV458875 FUR458871:FUR458875 GEN458871:GEN458875 GOJ458871:GOJ458875 GYF458871:GYF458875 HIB458871:HIB458875 HRX458871:HRX458875 IBT458871:IBT458875 ILP458871:ILP458875 IVL458871:IVL458875 JFH458871:JFH458875 JPD458871:JPD458875 JYZ458871:JYZ458875 KIV458871:KIV458875 KSR458871:KSR458875 LCN458871:LCN458875 LMJ458871:LMJ458875 LWF458871:LWF458875 MGB458871:MGB458875 MPX458871:MPX458875 MZT458871:MZT458875 NJP458871:NJP458875 NTL458871:NTL458875 ODH458871:ODH458875 OND458871:OND458875 OWZ458871:OWZ458875 PGV458871:PGV458875 PQR458871:PQR458875 QAN458871:QAN458875 QKJ458871:QKJ458875 QUF458871:QUF458875 REB458871:REB458875 RNX458871:RNX458875 RXT458871:RXT458875 SHP458871:SHP458875 SRL458871:SRL458875 TBH458871:TBH458875 TLD458871:TLD458875 TUZ458871:TUZ458875 UEV458871:UEV458875 UOR458871:UOR458875 UYN458871:UYN458875 VIJ458871:VIJ458875 VSF458871:VSF458875 WCB458871:WCB458875 WLX458871:WLX458875 WVT458871:WVT458875 L524407:L524411 JH524407:JH524411 TD524407:TD524411 ACZ524407:ACZ524411 AMV524407:AMV524411 AWR524407:AWR524411 BGN524407:BGN524411 BQJ524407:BQJ524411 CAF524407:CAF524411 CKB524407:CKB524411 CTX524407:CTX524411 DDT524407:DDT524411 DNP524407:DNP524411 DXL524407:DXL524411 EHH524407:EHH524411 ERD524407:ERD524411 FAZ524407:FAZ524411 FKV524407:FKV524411 FUR524407:FUR524411 GEN524407:GEN524411 GOJ524407:GOJ524411 GYF524407:GYF524411 HIB524407:HIB524411 HRX524407:HRX524411 IBT524407:IBT524411 ILP524407:ILP524411 IVL524407:IVL524411 JFH524407:JFH524411 JPD524407:JPD524411 JYZ524407:JYZ524411 KIV524407:KIV524411 KSR524407:KSR524411 LCN524407:LCN524411 LMJ524407:LMJ524411 LWF524407:LWF524411 MGB524407:MGB524411 MPX524407:MPX524411 MZT524407:MZT524411 NJP524407:NJP524411 NTL524407:NTL524411 ODH524407:ODH524411 OND524407:OND524411 OWZ524407:OWZ524411 PGV524407:PGV524411 PQR524407:PQR524411 QAN524407:QAN524411 QKJ524407:QKJ524411 QUF524407:QUF524411 REB524407:REB524411 RNX524407:RNX524411 RXT524407:RXT524411 SHP524407:SHP524411 SRL524407:SRL524411 TBH524407:TBH524411 TLD524407:TLD524411 TUZ524407:TUZ524411 UEV524407:UEV524411 UOR524407:UOR524411 UYN524407:UYN524411 VIJ524407:VIJ524411 VSF524407:VSF524411 WCB524407:WCB524411 WLX524407:WLX524411 WVT524407:WVT524411 L589943:L589947 JH589943:JH589947 TD589943:TD589947 ACZ589943:ACZ589947 AMV589943:AMV589947 AWR589943:AWR589947 BGN589943:BGN589947 BQJ589943:BQJ589947 CAF589943:CAF589947 CKB589943:CKB589947 CTX589943:CTX589947 DDT589943:DDT589947 DNP589943:DNP589947 DXL589943:DXL589947 EHH589943:EHH589947 ERD589943:ERD589947 FAZ589943:FAZ589947 FKV589943:FKV589947 FUR589943:FUR589947 GEN589943:GEN589947 GOJ589943:GOJ589947 GYF589943:GYF589947 HIB589943:HIB589947 HRX589943:HRX589947 IBT589943:IBT589947 ILP589943:ILP589947 IVL589943:IVL589947 JFH589943:JFH589947 JPD589943:JPD589947 JYZ589943:JYZ589947 KIV589943:KIV589947 KSR589943:KSR589947 LCN589943:LCN589947 LMJ589943:LMJ589947 LWF589943:LWF589947 MGB589943:MGB589947 MPX589943:MPX589947 MZT589943:MZT589947 NJP589943:NJP589947 NTL589943:NTL589947 ODH589943:ODH589947 OND589943:OND589947 OWZ589943:OWZ589947 PGV589943:PGV589947 PQR589943:PQR589947 QAN589943:QAN589947 QKJ589943:QKJ589947 QUF589943:QUF589947 REB589943:REB589947 RNX589943:RNX589947 RXT589943:RXT589947 SHP589943:SHP589947 SRL589943:SRL589947 TBH589943:TBH589947 TLD589943:TLD589947 TUZ589943:TUZ589947 UEV589943:UEV589947 UOR589943:UOR589947 UYN589943:UYN589947 VIJ589943:VIJ589947 VSF589943:VSF589947 WCB589943:WCB589947 WLX589943:WLX589947 WVT589943:WVT589947 L655479:L655483 JH655479:JH655483 TD655479:TD655483 ACZ655479:ACZ655483 AMV655479:AMV655483 AWR655479:AWR655483 BGN655479:BGN655483 BQJ655479:BQJ655483 CAF655479:CAF655483 CKB655479:CKB655483 CTX655479:CTX655483 DDT655479:DDT655483 DNP655479:DNP655483 DXL655479:DXL655483 EHH655479:EHH655483 ERD655479:ERD655483 FAZ655479:FAZ655483 FKV655479:FKV655483 FUR655479:FUR655483 GEN655479:GEN655483 GOJ655479:GOJ655483 GYF655479:GYF655483 HIB655479:HIB655483 HRX655479:HRX655483 IBT655479:IBT655483 ILP655479:ILP655483 IVL655479:IVL655483 JFH655479:JFH655483 JPD655479:JPD655483 JYZ655479:JYZ655483 KIV655479:KIV655483 KSR655479:KSR655483 LCN655479:LCN655483 LMJ655479:LMJ655483 LWF655479:LWF655483 MGB655479:MGB655483 MPX655479:MPX655483 MZT655479:MZT655483 NJP655479:NJP655483 NTL655479:NTL655483 ODH655479:ODH655483 OND655479:OND655483 OWZ655479:OWZ655483 PGV655479:PGV655483 PQR655479:PQR655483 QAN655479:QAN655483 QKJ655479:QKJ655483 QUF655479:QUF655483 REB655479:REB655483 RNX655479:RNX655483 RXT655479:RXT655483 SHP655479:SHP655483 SRL655479:SRL655483 TBH655479:TBH655483 TLD655479:TLD655483 TUZ655479:TUZ655483 UEV655479:UEV655483 UOR655479:UOR655483 UYN655479:UYN655483 VIJ655479:VIJ655483 VSF655479:VSF655483 WCB655479:WCB655483 WLX655479:WLX655483 WVT655479:WVT655483 L721015:L721019 JH721015:JH721019 TD721015:TD721019 ACZ721015:ACZ721019 AMV721015:AMV721019 AWR721015:AWR721019 BGN721015:BGN721019 BQJ721015:BQJ721019 CAF721015:CAF721019 CKB721015:CKB721019 CTX721015:CTX721019 DDT721015:DDT721019 DNP721015:DNP721019 DXL721015:DXL721019 EHH721015:EHH721019 ERD721015:ERD721019 FAZ721015:FAZ721019 FKV721015:FKV721019 FUR721015:FUR721019 GEN721015:GEN721019 GOJ721015:GOJ721019 GYF721015:GYF721019 HIB721015:HIB721019 HRX721015:HRX721019 IBT721015:IBT721019 ILP721015:ILP721019 IVL721015:IVL721019 JFH721015:JFH721019 JPD721015:JPD721019 JYZ721015:JYZ721019 KIV721015:KIV721019 KSR721015:KSR721019 LCN721015:LCN721019 LMJ721015:LMJ721019 LWF721015:LWF721019 MGB721015:MGB721019 MPX721015:MPX721019 MZT721015:MZT721019 NJP721015:NJP721019 NTL721015:NTL721019 ODH721015:ODH721019 OND721015:OND721019 OWZ721015:OWZ721019 PGV721015:PGV721019 PQR721015:PQR721019 QAN721015:QAN721019 QKJ721015:QKJ721019 QUF721015:QUF721019 REB721015:REB721019 RNX721015:RNX721019 RXT721015:RXT721019 SHP721015:SHP721019 SRL721015:SRL721019 TBH721015:TBH721019 TLD721015:TLD721019 TUZ721015:TUZ721019 UEV721015:UEV721019 UOR721015:UOR721019 UYN721015:UYN721019 VIJ721015:VIJ721019 VSF721015:VSF721019 WCB721015:WCB721019 WLX721015:WLX721019 WVT721015:WVT721019 L786551:L786555 JH786551:JH786555 TD786551:TD786555 ACZ786551:ACZ786555 AMV786551:AMV786555 AWR786551:AWR786555 BGN786551:BGN786555 BQJ786551:BQJ786555 CAF786551:CAF786555 CKB786551:CKB786555 CTX786551:CTX786555 DDT786551:DDT786555 DNP786551:DNP786555 DXL786551:DXL786555 EHH786551:EHH786555 ERD786551:ERD786555 FAZ786551:FAZ786555 FKV786551:FKV786555 FUR786551:FUR786555 GEN786551:GEN786555 GOJ786551:GOJ786555 GYF786551:GYF786555 HIB786551:HIB786555 HRX786551:HRX786555 IBT786551:IBT786555 ILP786551:ILP786555 IVL786551:IVL786555 JFH786551:JFH786555 JPD786551:JPD786555 JYZ786551:JYZ786555 KIV786551:KIV786555 KSR786551:KSR786555 LCN786551:LCN786555 LMJ786551:LMJ786555 LWF786551:LWF786555 MGB786551:MGB786555 MPX786551:MPX786555 MZT786551:MZT786555 NJP786551:NJP786555 NTL786551:NTL786555 ODH786551:ODH786555 OND786551:OND786555 OWZ786551:OWZ786555 PGV786551:PGV786555 PQR786551:PQR786555 QAN786551:QAN786555 QKJ786551:QKJ786555 QUF786551:QUF786555 REB786551:REB786555 RNX786551:RNX786555 RXT786551:RXT786555 SHP786551:SHP786555 SRL786551:SRL786555 TBH786551:TBH786555 TLD786551:TLD786555 TUZ786551:TUZ786555 UEV786551:UEV786555 UOR786551:UOR786555 UYN786551:UYN786555 VIJ786551:VIJ786555 VSF786551:VSF786555 WCB786551:WCB786555 WLX786551:WLX786555 WVT786551:WVT786555 L852087:L852091 JH852087:JH852091 TD852087:TD852091 ACZ852087:ACZ852091 AMV852087:AMV852091 AWR852087:AWR852091 BGN852087:BGN852091 BQJ852087:BQJ852091 CAF852087:CAF852091 CKB852087:CKB852091 CTX852087:CTX852091 DDT852087:DDT852091 DNP852087:DNP852091 DXL852087:DXL852091 EHH852087:EHH852091 ERD852087:ERD852091 FAZ852087:FAZ852091 FKV852087:FKV852091 FUR852087:FUR852091 GEN852087:GEN852091 GOJ852087:GOJ852091 GYF852087:GYF852091 HIB852087:HIB852091 HRX852087:HRX852091 IBT852087:IBT852091 ILP852087:ILP852091 IVL852087:IVL852091 JFH852087:JFH852091 JPD852087:JPD852091 JYZ852087:JYZ852091 KIV852087:KIV852091 KSR852087:KSR852091 LCN852087:LCN852091 LMJ852087:LMJ852091 LWF852087:LWF852091 MGB852087:MGB852091 MPX852087:MPX852091 MZT852087:MZT852091 NJP852087:NJP852091 NTL852087:NTL852091 ODH852087:ODH852091 OND852087:OND852091 OWZ852087:OWZ852091 PGV852087:PGV852091 PQR852087:PQR852091 QAN852087:QAN852091 QKJ852087:QKJ852091 QUF852087:QUF852091 REB852087:REB852091 RNX852087:RNX852091 RXT852087:RXT852091 SHP852087:SHP852091 SRL852087:SRL852091 TBH852087:TBH852091 TLD852087:TLD852091 TUZ852087:TUZ852091 UEV852087:UEV852091 UOR852087:UOR852091 UYN852087:UYN852091 VIJ852087:VIJ852091 VSF852087:VSF852091 WCB852087:WCB852091 WLX852087:WLX852091 WVT852087:WVT852091 L917623:L917627 JH917623:JH917627 TD917623:TD917627 ACZ917623:ACZ917627 AMV917623:AMV917627 AWR917623:AWR917627 BGN917623:BGN917627 BQJ917623:BQJ917627 CAF917623:CAF917627 CKB917623:CKB917627 CTX917623:CTX917627 DDT917623:DDT917627 DNP917623:DNP917627 DXL917623:DXL917627 EHH917623:EHH917627 ERD917623:ERD917627 FAZ917623:FAZ917627 FKV917623:FKV917627 FUR917623:FUR917627 GEN917623:GEN917627 GOJ917623:GOJ917627 GYF917623:GYF917627 HIB917623:HIB917627 HRX917623:HRX917627 IBT917623:IBT917627 ILP917623:ILP917627 IVL917623:IVL917627 JFH917623:JFH917627 JPD917623:JPD917627 JYZ917623:JYZ917627 KIV917623:KIV917627 KSR917623:KSR917627 LCN917623:LCN917627 LMJ917623:LMJ917627 LWF917623:LWF917627 MGB917623:MGB917627 MPX917623:MPX917627 MZT917623:MZT917627 NJP917623:NJP917627 NTL917623:NTL917627 ODH917623:ODH917627 OND917623:OND917627 OWZ917623:OWZ917627 PGV917623:PGV917627 PQR917623:PQR917627 QAN917623:QAN917627 QKJ917623:QKJ917627 QUF917623:QUF917627 REB917623:REB917627 RNX917623:RNX917627 RXT917623:RXT917627 SHP917623:SHP917627 SRL917623:SRL917627 TBH917623:TBH917627 TLD917623:TLD917627 TUZ917623:TUZ917627 UEV917623:UEV917627 UOR917623:UOR917627 UYN917623:UYN917627 VIJ917623:VIJ917627 VSF917623:VSF917627 WCB917623:WCB917627 WLX917623:WLX917627 WVT917623:WVT917627 L983159:L983163 JH983159:JH983163 TD983159:TD983163 ACZ983159:ACZ983163 AMV983159:AMV983163 AWR983159:AWR983163 BGN983159:BGN983163 BQJ983159:BQJ983163 CAF983159:CAF983163 CKB983159:CKB983163 CTX983159:CTX983163 DDT983159:DDT983163 DNP983159:DNP983163 DXL983159:DXL983163 EHH983159:EHH983163 ERD983159:ERD983163 FAZ983159:FAZ983163 FKV983159:FKV983163 FUR983159:FUR983163 GEN983159:GEN983163 GOJ983159:GOJ983163 GYF983159:GYF983163 HIB983159:HIB983163 HRX983159:HRX983163 IBT983159:IBT983163 ILP983159:ILP983163 IVL983159:IVL983163 JFH983159:JFH983163 JPD983159:JPD983163 JYZ983159:JYZ983163 KIV983159:KIV983163 KSR983159:KSR983163 LCN983159:LCN983163 LMJ983159:LMJ983163 LWF983159:LWF983163 MGB983159:MGB983163 MPX983159:MPX983163 MZT983159:MZT983163 NJP983159:NJP983163 NTL983159:NTL983163 ODH983159:ODH983163 OND983159:OND983163 OWZ983159:OWZ983163 PGV983159:PGV983163 PQR983159:PQR983163 QAN983159:QAN983163 QKJ983159:QKJ983163 QUF983159:QUF983163 REB983159:REB983163 RNX983159:RNX983163 RXT983159:RXT983163 SHP983159:SHP983163 SRL983159:SRL983163 TBH983159:TBH983163 TLD983159:TLD983163 TUZ983159:TUZ983163 UEV983159:UEV983163 UOR983159:UOR983163 UYN983159:UYN983163 VIJ983159:VIJ983163 VSF983159:VSF983163 WCB983159:WCB983163 WLX983159:WLX983163 WVT983159:WVT983163 L65625:L65632 JH65625:JH65632 TD65625:TD65632 ACZ65625:ACZ65632 AMV65625:AMV65632 AWR65625:AWR65632 BGN65625:BGN65632 BQJ65625:BQJ65632 CAF65625:CAF65632 CKB65625:CKB65632 CTX65625:CTX65632 DDT65625:DDT65632 DNP65625:DNP65632 DXL65625:DXL65632 EHH65625:EHH65632 ERD65625:ERD65632 FAZ65625:FAZ65632 FKV65625:FKV65632 FUR65625:FUR65632 GEN65625:GEN65632 GOJ65625:GOJ65632 GYF65625:GYF65632 HIB65625:HIB65632 HRX65625:HRX65632 IBT65625:IBT65632 ILP65625:ILP65632 IVL65625:IVL65632 JFH65625:JFH65632 JPD65625:JPD65632 JYZ65625:JYZ65632 KIV65625:KIV65632 KSR65625:KSR65632 LCN65625:LCN65632 LMJ65625:LMJ65632 LWF65625:LWF65632 MGB65625:MGB65632 MPX65625:MPX65632 MZT65625:MZT65632 NJP65625:NJP65632 NTL65625:NTL65632 ODH65625:ODH65632 OND65625:OND65632 OWZ65625:OWZ65632 PGV65625:PGV65632 PQR65625:PQR65632 QAN65625:QAN65632 QKJ65625:QKJ65632 QUF65625:QUF65632 REB65625:REB65632 RNX65625:RNX65632 RXT65625:RXT65632 SHP65625:SHP65632 SRL65625:SRL65632 TBH65625:TBH65632 TLD65625:TLD65632 TUZ65625:TUZ65632 UEV65625:UEV65632 UOR65625:UOR65632 UYN65625:UYN65632 VIJ65625:VIJ65632 VSF65625:VSF65632 WCB65625:WCB65632 WLX65625:WLX65632 WVT65625:WVT65632 L131161:L131168 JH131161:JH131168 TD131161:TD131168 ACZ131161:ACZ131168 AMV131161:AMV131168 AWR131161:AWR131168 BGN131161:BGN131168 BQJ131161:BQJ131168 CAF131161:CAF131168 CKB131161:CKB131168 CTX131161:CTX131168 DDT131161:DDT131168 DNP131161:DNP131168 DXL131161:DXL131168 EHH131161:EHH131168 ERD131161:ERD131168 FAZ131161:FAZ131168 FKV131161:FKV131168 FUR131161:FUR131168 GEN131161:GEN131168 GOJ131161:GOJ131168 GYF131161:GYF131168 HIB131161:HIB131168 HRX131161:HRX131168 IBT131161:IBT131168 ILP131161:ILP131168 IVL131161:IVL131168 JFH131161:JFH131168 JPD131161:JPD131168 JYZ131161:JYZ131168 KIV131161:KIV131168 KSR131161:KSR131168 LCN131161:LCN131168 LMJ131161:LMJ131168 LWF131161:LWF131168 MGB131161:MGB131168 MPX131161:MPX131168 MZT131161:MZT131168 NJP131161:NJP131168 NTL131161:NTL131168 ODH131161:ODH131168 OND131161:OND131168 OWZ131161:OWZ131168 PGV131161:PGV131168 PQR131161:PQR131168 QAN131161:QAN131168 QKJ131161:QKJ131168 QUF131161:QUF131168 REB131161:REB131168 RNX131161:RNX131168 RXT131161:RXT131168 SHP131161:SHP131168 SRL131161:SRL131168 TBH131161:TBH131168 TLD131161:TLD131168 TUZ131161:TUZ131168 UEV131161:UEV131168 UOR131161:UOR131168 UYN131161:UYN131168 VIJ131161:VIJ131168 VSF131161:VSF131168 WCB131161:WCB131168 WLX131161:WLX131168 WVT131161:WVT131168 L196697:L196704 JH196697:JH196704 TD196697:TD196704 ACZ196697:ACZ196704 AMV196697:AMV196704 AWR196697:AWR196704 BGN196697:BGN196704 BQJ196697:BQJ196704 CAF196697:CAF196704 CKB196697:CKB196704 CTX196697:CTX196704 DDT196697:DDT196704 DNP196697:DNP196704 DXL196697:DXL196704 EHH196697:EHH196704 ERD196697:ERD196704 FAZ196697:FAZ196704 FKV196697:FKV196704 FUR196697:FUR196704 GEN196697:GEN196704 GOJ196697:GOJ196704 GYF196697:GYF196704 HIB196697:HIB196704 HRX196697:HRX196704 IBT196697:IBT196704 ILP196697:ILP196704 IVL196697:IVL196704 JFH196697:JFH196704 JPD196697:JPD196704 JYZ196697:JYZ196704 KIV196697:KIV196704 KSR196697:KSR196704 LCN196697:LCN196704 LMJ196697:LMJ196704 LWF196697:LWF196704 MGB196697:MGB196704 MPX196697:MPX196704 MZT196697:MZT196704 NJP196697:NJP196704 NTL196697:NTL196704 ODH196697:ODH196704 OND196697:OND196704 OWZ196697:OWZ196704 PGV196697:PGV196704 PQR196697:PQR196704 QAN196697:QAN196704 QKJ196697:QKJ196704 QUF196697:QUF196704 REB196697:REB196704 RNX196697:RNX196704 RXT196697:RXT196704 SHP196697:SHP196704 SRL196697:SRL196704 TBH196697:TBH196704 TLD196697:TLD196704 TUZ196697:TUZ196704 UEV196697:UEV196704 UOR196697:UOR196704 UYN196697:UYN196704 VIJ196697:VIJ196704 VSF196697:VSF196704 WCB196697:WCB196704 WLX196697:WLX196704 WVT196697:WVT196704 L262233:L262240 JH262233:JH262240 TD262233:TD262240 ACZ262233:ACZ262240 AMV262233:AMV262240 AWR262233:AWR262240 BGN262233:BGN262240 BQJ262233:BQJ262240 CAF262233:CAF262240 CKB262233:CKB262240 CTX262233:CTX262240 DDT262233:DDT262240 DNP262233:DNP262240 DXL262233:DXL262240 EHH262233:EHH262240 ERD262233:ERD262240 FAZ262233:FAZ262240 FKV262233:FKV262240 FUR262233:FUR262240 GEN262233:GEN262240 GOJ262233:GOJ262240 GYF262233:GYF262240 HIB262233:HIB262240 HRX262233:HRX262240 IBT262233:IBT262240 ILP262233:ILP262240 IVL262233:IVL262240 JFH262233:JFH262240 JPD262233:JPD262240 JYZ262233:JYZ262240 KIV262233:KIV262240 KSR262233:KSR262240 LCN262233:LCN262240 LMJ262233:LMJ262240 LWF262233:LWF262240 MGB262233:MGB262240 MPX262233:MPX262240 MZT262233:MZT262240 NJP262233:NJP262240 NTL262233:NTL262240 ODH262233:ODH262240 OND262233:OND262240 OWZ262233:OWZ262240 PGV262233:PGV262240 PQR262233:PQR262240 QAN262233:QAN262240 QKJ262233:QKJ262240 QUF262233:QUF262240 REB262233:REB262240 RNX262233:RNX262240 RXT262233:RXT262240 SHP262233:SHP262240 SRL262233:SRL262240 TBH262233:TBH262240 TLD262233:TLD262240 TUZ262233:TUZ262240 UEV262233:UEV262240 UOR262233:UOR262240 UYN262233:UYN262240 VIJ262233:VIJ262240 VSF262233:VSF262240 WCB262233:WCB262240 WLX262233:WLX262240 WVT262233:WVT262240 L327769:L327776 JH327769:JH327776 TD327769:TD327776 ACZ327769:ACZ327776 AMV327769:AMV327776 AWR327769:AWR327776 BGN327769:BGN327776 BQJ327769:BQJ327776 CAF327769:CAF327776 CKB327769:CKB327776 CTX327769:CTX327776 DDT327769:DDT327776 DNP327769:DNP327776 DXL327769:DXL327776 EHH327769:EHH327776 ERD327769:ERD327776 FAZ327769:FAZ327776 FKV327769:FKV327776 FUR327769:FUR327776 GEN327769:GEN327776 GOJ327769:GOJ327776 GYF327769:GYF327776 HIB327769:HIB327776 HRX327769:HRX327776 IBT327769:IBT327776 ILP327769:ILP327776 IVL327769:IVL327776 JFH327769:JFH327776 JPD327769:JPD327776 JYZ327769:JYZ327776 KIV327769:KIV327776 KSR327769:KSR327776 LCN327769:LCN327776 LMJ327769:LMJ327776 LWF327769:LWF327776 MGB327769:MGB327776 MPX327769:MPX327776 MZT327769:MZT327776 NJP327769:NJP327776 NTL327769:NTL327776 ODH327769:ODH327776 OND327769:OND327776 OWZ327769:OWZ327776 PGV327769:PGV327776 PQR327769:PQR327776 QAN327769:QAN327776 QKJ327769:QKJ327776 QUF327769:QUF327776 REB327769:REB327776 RNX327769:RNX327776 RXT327769:RXT327776 SHP327769:SHP327776 SRL327769:SRL327776 TBH327769:TBH327776 TLD327769:TLD327776 TUZ327769:TUZ327776 UEV327769:UEV327776 UOR327769:UOR327776 UYN327769:UYN327776 VIJ327769:VIJ327776 VSF327769:VSF327776 WCB327769:WCB327776 WLX327769:WLX327776 WVT327769:WVT327776 L393305:L393312 JH393305:JH393312 TD393305:TD393312 ACZ393305:ACZ393312 AMV393305:AMV393312 AWR393305:AWR393312 BGN393305:BGN393312 BQJ393305:BQJ393312 CAF393305:CAF393312 CKB393305:CKB393312 CTX393305:CTX393312 DDT393305:DDT393312 DNP393305:DNP393312 DXL393305:DXL393312 EHH393305:EHH393312 ERD393305:ERD393312 FAZ393305:FAZ393312 FKV393305:FKV393312 FUR393305:FUR393312 GEN393305:GEN393312 GOJ393305:GOJ393312 GYF393305:GYF393312 HIB393305:HIB393312 HRX393305:HRX393312 IBT393305:IBT393312 ILP393305:ILP393312 IVL393305:IVL393312 JFH393305:JFH393312 JPD393305:JPD393312 JYZ393305:JYZ393312 KIV393305:KIV393312 KSR393305:KSR393312 LCN393305:LCN393312 LMJ393305:LMJ393312 LWF393305:LWF393312 MGB393305:MGB393312 MPX393305:MPX393312 MZT393305:MZT393312 NJP393305:NJP393312 NTL393305:NTL393312 ODH393305:ODH393312 OND393305:OND393312 OWZ393305:OWZ393312 PGV393305:PGV393312 PQR393305:PQR393312 QAN393305:QAN393312 QKJ393305:QKJ393312 QUF393305:QUF393312 REB393305:REB393312 RNX393305:RNX393312 RXT393305:RXT393312 SHP393305:SHP393312 SRL393305:SRL393312 TBH393305:TBH393312 TLD393305:TLD393312 TUZ393305:TUZ393312 UEV393305:UEV393312 UOR393305:UOR393312 UYN393305:UYN393312 VIJ393305:VIJ393312 VSF393305:VSF393312 WCB393305:WCB393312 WLX393305:WLX393312 WVT393305:WVT393312 L458841:L458848 JH458841:JH458848 TD458841:TD458848 ACZ458841:ACZ458848 AMV458841:AMV458848 AWR458841:AWR458848 BGN458841:BGN458848 BQJ458841:BQJ458848 CAF458841:CAF458848 CKB458841:CKB458848 CTX458841:CTX458848 DDT458841:DDT458848 DNP458841:DNP458848 DXL458841:DXL458848 EHH458841:EHH458848 ERD458841:ERD458848 FAZ458841:FAZ458848 FKV458841:FKV458848 FUR458841:FUR458848 GEN458841:GEN458848 GOJ458841:GOJ458848 GYF458841:GYF458848 HIB458841:HIB458848 HRX458841:HRX458848 IBT458841:IBT458848 ILP458841:ILP458848 IVL458841:IVL458848 JFH458841:JFH458848 JPD458841:JPD458848 JYZ458841:JYZ458848 KIV458841:KIV458848 KSR458841:KSR458848 LCN458841:LCN458848 LMJ458841:LMJ458848 LWF458841:LWF458848 MGB458841:MGB458848 MPX458841:MPX458848 MZT458841:MZT458848 NJP458841:NJP458848 NTL458841:NTL458848 ODH458841:ODH458848 OND458841:OND458848 OWZ458841:OWZ458848 PGV458841:PGV458848 PQR458841:PQR458848 QAN458841:QAN458848 QKJ458841:QKJ458848 QUF458841:QUF458848 REB458841:REB458848 RNX458841:RNX458848 RXT458841:RXT458848 SHP458841:SHP458848 SRL458841:SRL458848 TBH458841:TBH458848 TLD458841:TLD458848 TUZ458841:TUZ458848 UEV458841:UEV458848 UOR458841:UOR458848 UYN458841:UYN458848 VIJ458841:VIJ458848 VSF458841:VSF458848 WCB458841:WCB458848 WLX458841:WLX458848 WVT458841:WVT458848 L524377:L524384 JH524377:JH524384 TD524377:TD524384 ACZ524377:ACZ524384 AMV524377:AMV524384 AWR524377:AWR524384 BGN524377:BGN524384 BQJ524377:BQJ524384 CAF524377:CAF524384 CKB524377:CKB524384 CTX524377:CTX524384 DDT524377:DDT524384 DNP524377:DNP524384 DXL524377:DXL524384 EHH524377:EHH524384 ERD524377:ERD524384 FAZ524377:FAZ524384 FKV524377:FKV524384 FUR524377:FUR524384 GEN524377:GEN524384 GOJ524377:GOJ524384 GYF524377:GYF524384 HIB524377:HIB524384 HRX524377:HRX524384 IBT524377:IBT524384 ILP524377:ILP524384 IVL524377:IVL524384 JFH524377:JFH524384 JPD524377:JPD524384 JYZ524377:JYZ524384 KIV524377:KIV524384 KSR524377:KSR524384 LCN524377:LCN524384 LMJ524377:LMJ524384 LWF524377:LWF524384 MGB524377:MGB524384 MPX524377:MPX524384 MZT524377:MZT524384 NJP524377:NJP524384 NTL524377:NTL524384 ODH524377:ODH524384 OND524377:OND524384 OWZ524377:OWZ524384 PGV524377:PGV524384 PQR524377:PQR524384 QAN524377:QAN524384 QKJ524377:QKJ524384 QUF524377:QUF524384 REB524377:REB524384 RNX524377:RNX524384 RXT524377:RXT524384 SHP524377:SHP524384 SRL524377:SRL524384 TBH524377:TBH524384 TLD524377:TLD524384 TUZ524377:TUZ524384 UEV524377:UEV524384 UOR524377:UOR524384 UYN524377:UYN524384 VIJ524377:VIJ524384 VSF524377:VSF524384 WCB524377:WCB524384 WLX524377:WLX524384 WVT524377:WVT524384 L589913:L589920 JH589913:JH589920 TD589913:TD589920 ACZ589913:ACZ589920 AMV589913:AMV589920 AWR589913:AWR589920 BGN589913:BGN589920 BQJ589913:BQJ589920 CAF589913:CAF589920 CKB589913:CKB589920 CTX589913:CTX589920 DDT589913:DDT589920 DNP589913:DNP589920 DXL589913:DXL589920 EHH589913:EHH589920 ERD589913:ERD589920 FAZ589913:FAZ589920 FKV589913:FKV589920 FUR589913:FUR589920 GEN589913:GEN589920 GOJ589913:GOJ589920 GYF589913:GYF589920 HIB589913:HIB589920 HRX589913:HRX589920 IBT589913:IBT589920 ILP589913:ILP589920 IVL589913:IVL589920 JFH589913:JFH589920 JPD589913:JPD589920 JYZ589913:JYZ589920 KIV589913:KIV589920 KSR589913:KSR589920 LCN589913:LCN589920 LMJ589913:LMJ589920 LWF589913:LWF589920 MGB589913:MGB589920 MPX589913:MPX589920 MZT589913:MZT589920 NJP589913:NJP589920 NTL589913:NTL589920 ODH589913:ODH589920 OND589913:OND589920 OWZ589913:OWZ589920 PGV589913:PGV589920 PQR589913:PQR589920 QAN589913:QAN589920 QKJ589913:QKJ589920 QUF589913:QUF589920 REB589913:REB589920 RNX589913:RNX589920 RXT589913:RXT589920 SHP589913:SHP589920 SRL589913:SRL589920 TBH589913:TBH589920 TLD589913:TLD589920 TUZ589913:TUZ589920 UEV589913:UEV589920 UOR589913:UOR589920 UYN589913:UYN589920 VIJ589913:VIJ589920 VSF589913:VSF589920 WCB589913:WCB589920 WLX589913:WLX589920 WVT589913:WVT589920 L655449:L655456 JH655449:JH655456 TD655449:TD655456 ACZ655449:ACZ655456 AMV655449:AMV655456 AWR655449:AWR655456 BGN655449:BGN655456 BQJ655449:BQJ655456 CAF655449:CAF655456 CKB655449:CKB655456 CTX655449:CTX655456 DDT655449:DDT655456 DNP655449:DNP655456 DXL655449:DXL655456 EHH655449:EHH655456 ERD655449:ERD655456 FAZ655449:FAZ655456 FKV655449:FKV655456 FUR655449:FUR655456 GEN655449:GEN655456 GOJ655449:GOJ655456 GYF655449:GYF655456 HIB655449:HIB655456 HRX655449:HRX655456 IBT655449:IBT655456 ILP655449:ILP655456 IVL655449:IVL655456 JFH655449:JFH655456 JPD655449:JPD655456 JYZ655449:JYZ655456 KIV655449:KIV655456 KSR655449:KSR655456 LCN655449:LCN655456 LMJ655449:LMJ655456 LWF655449:LWF655456 MGB655449:MGB655456 MPX655449:MPX655456 MZT655449:MZT655456 NJP655449:NJP655456 NTL655449:NTL655456 ODH655449:ODH655456 OND655449:OND655456 OWZ655449:OWZ655456 PGV655449:PGV655456 PQR655449:PQR655456 QAN655449:QAN655456 QKJ655449:QKJ655456 QUF655449:QUF655456 REB655449:REB655456 RNX655449:RNX655456 RXT655449:RXT655456 SHP655449:SHP655456 SRL655449:SRL655456 TBH655449:TBH655456 TLD655449:TLD655456 TUZ655449:TUZ655456 UEV655449:UEV655456 UOR655449:UOR655456 UYN655449:UYN655456 VIJ655449:VIJ655456 VSF655449:VSF655456 WCB655449:WCB655456 WLX655449:WLX655456 WVT655449:WVT655456 L720985:L720992 JH720985:JH720992 TD720985:TD720992 ACZ720985:ACZ720992 AMV720985:AMV720992 AWR720985:AWR720992 BGN720985:BGN720992 BQJ720985:BQJ720992 CAF720985:CAF720992 CKB720985:CKB720992 CTX720985:CTX720992 DDT720985:DDT720992 DNP720985:DNP720992 DXL720985:DXL720992 EHH720985:EHH720992 ERD720985:ERD720992 FAZ720985:FAZ720992 FKV720985:FKV720992 FUR720985:FUR720992 GEN720985:GEN720992 GOJ720985:GOJ720992 GYF720985:GYF720992 HIB720985:HIB720992 HRX720985:HRX720992 IBT720985:IBT720992 ILP720985:ILP720992 IVL720985:IVL720992 JFH720985:JFH720992 JPD720985:JPD720992 JYZ720985:JYZ720992 KIV720985:KIV720992 KSR720985:KSR720992 LCN720985:LCN720992 LMJ720985:LMJ720992 LWF720985:LWF720992 MGB720985:MGB720992 MPX720985:MPX720992 MZT720985:MZT720992 NJP720985:NJP720992 NTL720985:NTL720992 ODH720985:ODH720992 OND720985:OND720992 OWZ720985:OWZ720992 PGV720985:PGV720992 PQR720985:PQR720992 QAN720985:QAN720992 QKJ720985:QKJ720992 QUF720985:QUF720992 REB720985:REB720992 RNX720985:RNX720992 RXT720985:RXT720992 SHP720985:SHP720992 SRL720985:SRL720992 TBH720985:TBH720992 TLD720985:TLD720992 TUZ720985:TUZ720992 UEV720985:UEV720992 UOR720985:UOR720992 UYN720985:UYN720992 VIJ720985:VIJ720992 VSF720985:VSF720992 WCB720985:WCB720992 WLX720985:WLX720992 WVT720985:WVT720992 L786521:L786528 JH786521:JH786528 TD786521:TD786528 ACZ786521:ACZ786528 AMV786521:AMV786528 AWR786521:AWR786528 BGN786521:BGN786528 BQJ786521:BQJ786528 CAF786521:CAF786528 CKB786521:CKB786528 CTX786521:CTX786528 DDT786521:DDT786528 DNP786521:DNP786528 DXL786521:DXL786528 EHH786521:EHH786528 ERD786521:ERD786528 FAZ786521:FAZ786528 FKV786521:FKV786528 FUR786521:FUR786528 GEN786521:GEN786528 GOJ786521:GOJ786528 GYF786521:GYF786528 HIB786521:HIB786528 HRX786521:HRX786528 IBT786521:IBT786528 ILP786521:ILP786528 IVL786521:IVL786528 JFH786521:JFH786528 JPD786521:JPD786528 JYZ786521:JYZ786528 KIV786521:KIV786528 KSR786521:KSR786528 LCN786521:LCN786528 LMJ786521:LMJ786528 LWF786521:LWF786528 MGB786521:MGB786528 MPX786521:MPX786528 MZT786521:MZT786528 NJP786521:NJP786528 NTL786521:NTL786528 ODH786521:ODH786528 OND786521:OND786528 OWZ786521:OWZ786528 PGV786521:PGV786528 PQR786521:PQR786528 QAN786521:QAN786528 QKJ786521:QKJ786528 QUF786521:QUF786528 REB786521:REB786528 RNX786521:RNX786528 RXT786521:RXT786528 SHP786521:SHP786528 SRL786521:SRL786528 TBH786521:TBH786528 TLD786521:TLD786528 TUZ786521:TUZ786528 UEV786521:UEV786528 UOR786521:UOR786528 UYN786521:UYN786528 VIJ786521:VIJ786528 VSF786521:VSF786528 WCB786521:WCB786528 WLX786521:WLX786528 WVT786521:WVT786528 L852057:L852064 JH852057:JH852064 TD852057:TD852064 ACZ852057:ACZ852064 AMV852057:AMV852064 AWR852057:AWR852064 BGN852057:BGN852064 BQJ852057:BQJ852064 CAF852057:CAF852064 CKB852057:CKB852064 CTX852057:CTX852064 DDT852057:DDT852064 DNP852057:DNP852064 DXL852057:DXL852064 EHH852057:EHH852064 ERD852057:ERD852064 FAZ852057:FAZ852064 FKV852057:FKV852064 FUR852057:FUR852064 GEN852057:GEN852064 GOJ852057:GOJ852064 GYF852057:GYF852064 HIB852057:HIB852064 HRX852057:HRX852064 IBT852057:IBT852064 ILP852057:ILP852064 IVL852057:IVL852064 JFH852057:JFH852064 JPD852057:JPD852064 JYZ852057:JYZ852064 KIV852057:KIV852064 KSR852057:KSR852064 LCN852057:LCN852064 LMJ852057:LMJ852064 LWF852057:LWF852064 MGB852057:MGB852064 MPX852057:MPX852064 MZT852057:MZT852064 NJP852057:NJP852064 NTL852057:NTL852064 ODH852057:ODH852064 OND852057:OND852064 OWZ852057:OWZ852064 PGV852057:PGV852064 PQR852057:PQR852064 QAN852057:QAN852064 QKJ852057:QKJ852064 QUF852057:QUF852064 REB852057:REB852064 RNX852057:RNX852064 RXT852057:RXT852064 SHP852057:SHP852064 SRL852057:SRL852064 TBH852057:TBH852064 TLD852057:TLD852064 TUZ852057:TUZ852064 UEV852057:UEV852064 UOR852057:UOR852064 UYN852057:UYN852064 VIJ852057:VIJ852064 VSF852057:VSF852064 WCB852057:WCB852064 WLX852057:WLX852064 WVT852057:WVT852064 L917593:L917600 JH917593:JH917600 TD917593:TD917600 ACZ917593:ACZ917600 AMV917593:AMV917600 AWR917593:AWR917600 BGN917593:BGN917600 BQJ917593:BQJ917600 CAF917593:CAF917600 CKB917593:CKB917600 CTX917593:CTX917600 DDT917593:DDT917600 DNP917593:DNP917600 DXL917593:DXL917600 EHH917593:EHH917600 ERD917593:ERD917600 FAZ917593:FAZ917600 FKV917593:FKV917600 FUR917593:FUR917600 GEN917593:GEN917600 GOJ917593:GOJ917600 GYF917593:GYF917600 HIB917593:HIB917600 HRX917593:HRX917600 IBT917593:IBT917600 ILP917593:ILP917600 IVL917593:IVL917600 JFH917593:JFH917600 JPD917593:JPD917600 JYZ917593:JYZ917600 KIV917593:KIV917600 KSR917593:KSR917600 LCN917593:LCN917600 LMJ917593:LMJ917600 LWF917593:LWF917600 MGB917593:MGB917600 MPX917593:MPX917600 MZT917593:MZT917600 NJP917593:NJP917600 NTL917593:NTL917600 ODH917593:ODH917600 OND917593:OND917600 OWZ917593:OWZ917600 PGV917593:PGV917600 PQR917593:PQR917600 QAN917593:QAN917600 QKJ917593:QKJ917600 QUF917593:QUF917600 REB917593:REB917600 RNX917593:RNX917600 RXT917593:RXT917600 SHP917593:SHP917600 SRL917593:SRL917600 TBH917593:TBH917600 TLD917593:TLD917600 TUZ917593:TUZ917600 UEV917593:UEV917600 UOR917593:UOR917600 UYN917593:UYN917600 VIJ917593:VIJ917600 VSF917593:VSF917600 WCB917593:WCB917600 WLX917593:WLX917600 WVT917593:WVT917600 L983129:L983136 JH983129:JH983136 TD983129:TD983136 ACZ983129:ACZ983136 AMV983129:AMV983136 AWR983129:AWR983136 BGN983129:BGN983136 BQJ983129:BQJ983136 CAF983129:CAF983136 CKB983129:CKB983136 CTX983129:CTX983136 DDT983129:DDT983136 DNP983129:DNP983136 DXL983129:DXL983136 EHH983129:EHH983136 ERD983129:ERD983136 FAZ983129:FAZ983136 FKV983129:FKV983136 FUR983129:FUR983136 GEN983129:GEN983136 GOJ983129:GOJ983136 GYF983129:GYF983136 HIB983129:HIB983136 HRX983129:HRX983136 IBT983129:IBT983136 ILP983129:ILP983136 IVL983129:IVL983136 JFH983129:JFH983136 JPD983129:JPD983136 JYZ983129:JYZ983136 KIV983129:KIV983136 KSR983129:KSR983136 LCN983129:LCN983136 LMJ983129:LMJ983136 LWF983129:LWF983136 MGB983129:MGB983136 MPX983129:MPX983136 MZT983129:MZT983136 NJP983129:NJP983136 NTL983129:NTL983136 ODH983129:ODH983136 OND983129:OND983136 OWZ983129:OWZ983136 PGV983129:PGV983136 PQR983129:PQR983136 QAN983129:QAN983136 QKJ983129:QKJ983136 QUF983129:QUF983136 REB983129:REB983136 RNX983129:RNX983136 RXT983129:RXT983136 SHP983129:SHP983136 SRL983129:SRL983136 TBH983129:TBH983136 TLD983129:TLD983136 TUZ983129:TUZ983136 UEV983129:UEV983136 UOR983129:UOR983136 UYN983129:UYN983136 VIJ983129:VIJ983136 VSF983129:VSF983136 WCB983129:WCB983136 WLX983129:WLX983136 WVT983129:WVT983136 L65634:L65641 JH65634:JH65641 TD65634:TD65641 ACZ65634:ACZ65641 AMV65634:AMV65641 AWR65634:AWR65641 BGN65634:BGN65641 BQJ65634:BQJ65641 CAF65634:CAF65641 CKB65634:CKB65641 CTX65634:CTX65641 DDT65634:DDT65641 DNP65634:DNP65641 DXL65634:DXL65641 EHH65634:EHH65641 ERD65634:ERD65641 FAZ65634:FAZ65641 FKV65634:FKV65641 FUR65634:FUR65641 GEN65634:GEN65641 GOJ65634:GOJ65641 GYF65634:GYF65641 HIB65634:HIB65641 HRX65634:HRX65641 IBT65634:IBT65641 ILP65634:ILP65641 IVL65634:IVL65641 JFH65634:JFH65641 JPD65634:JPD65641 JYZ65634:JYZ65641 KIV65634:KIV65641 KSR65634:KSR65641 LCN65634:LCN65641 LMJ65634:LMJ65641 LWF65634:LWF65641 MGB65634:MGB65641 MPX65634:MPX65641 MZT65634:MZT65641 NJP65634:NJP65641 NTL65634:NTL65641 ODH65634:ODH65641 OND65634:OND65641 OWZ65634:OWZ65641 PGV65634:PGV65641 PQR65634:PQR65641 QAN65634:QAN65641 QKJ65634:QKJ65641 QUF65634:QUF65641 REB65634:REB65641 RNX65634:RNX65641 RXT65634:RXT65641 SHP65634:SHP65641 SRL65634:SRL65641 TBH65634:TBH65641 TLD65634:TLD65641 TUZ65634:TUZ65641 UEV65634:UEV65641 UOR65634:UOR65641 UYN65634:UYN65641 VIJ65634:VIJ65641 VSF65634:VSF65641 WCB65634:WCB65641 WLX65634:WLX65641 WVT65634:WVT65641 L131170:L131177 JH131170:JH131177 TD131170:TD131177 ACZ131170:ACZ131177 AMV131170:AMV131177 AWR131170:AWR131177 BGN131170:BGN131177 BQJ131170:BQJ131177 CAF131170:CAF131177 CKB131170:CKB131177 CTX131170:CTX131177 DDT131170:DDT131177 DNP131170:DNP131177 DXL131170:DXL131177 EHH131170:EHH131177 ERD131170:ERD131177 FAZ131170:FAZ131177 FKV131170:FKV131177 FUR131170:FUR131177 GEN131170:GEN131177 GOJ131170:GOJ131177 GYF131170:GYF131177 HIB131170:HIB131177 HRX131170:HRX131177 IBT131170:IBT131177 ILP131170:ILP131177 IVL131170:IVL131177 JFH131170:JFH131177 JPD131170:JPD131177 JYZ131170:JYZ131177 KIV131170:KIV131177 KSR131170:KSR131177 LCN131170:LCN131177 LMJ131170:LMJ131177 LWF131170:LWF131177 MGB131170:MGB131177 MPX131170:MPX131177 MZT131170:MZT131177 NJP131170:NJP131177 NTL131170:NTL131177 ODH131170:ODH131177 OND131170:OND131177 OWZ131170:OWZ131177 PGV131170:PGV131177 PQR131170:PQR131177 QAN131170:QAN131177 QKJ131170:QKJ131177 QUF131170:QUF131177 REB131170:REB131177 RNX131170:RNX131177 RXT131170:RXT131177 SHP131170:SHP131177 SRL131170:SRL131177 TBH131170:TBH131177 TLD131170:TLD131177 TUZ131170:TUZ131177 UEV131170:UEV131177 UOR131170:UOR131177 UYN131170:UYN131177 VIJ131170:VIJ131177 VSF131170:VSF131177 WCB131170:WCB131177 WLX131170:WLX131177 WVT131170:WVT131177 L196706:L196713 JH196706:JH196713 TD196706:TD196713 ACZ196706:ACZ196713 AMV196706:AMV196713 AWR196706:AWR196713 BGN196706:BGN196713 BQJ196706:BQJ196713 CAF196706:CAF196713 CKB196706:CKB196713 CTX196706:CTX196713 DDT196706:DDT196713 DNP196706:DNP196713 DXL196706:DXL196713 EHH196706:EHH196713 ERD196706:ERD196713 FAZ196706:FAZ196713 FKV196706:FKV196713 FUR196706:FUR196713 GEN196706:GEN196713 GOJ196706:GOJ196713 GYF196706:GYF196713 HIB196706:HIB196713 HRX196706:HRX196713 IBT196706:IBT196713 ILP196706:ILP196713 IVL196706:IVL196713 JFH196706:JFH196713 JPD196706:JPD196713 JYZ196706:JYZ196713 KIV196706:KIV196713 KSR196706:KSR196713 LCN196706:LCN196713 LMJ196706:LMJ196713 LWF196706:LWF196713 MGB196706:MGB196713 MPX196706:MPX196713 MZT196706:MZT196713 NJP196706:NJP196713 NTL196706:NTL196713 ODH196706:ODH196713 OND196706:OND196713 OWZ196706:OWZ196713 PGV196706:PGV196713 PQR196706:PQR196713 QAN196706:QAN196713 QKJ196706:QKJ196713 QUF196706:QUF196713 REB196706:REB196713 RNX196706:RNX196713 RXT196706:RXT196713 SHP196706:SHP196713 SRL196706:SRL196713 TBH196706:TBH196713 TLD196706:TLD196713 TUZ196706:TUZ196713 UEV196706:UEV196713 UOR196706:UOR196713 UYN196706:UYN196713 VIJ196706:VIJ196713 VSF196706:VSF196713 WCB196706:WCB196713 WLX196706:WLX196713 WVT196706:WVT196713 L262242:L262249 JH262242:JH262249 TD262242:TD262249 ACZ262242:ACZ262249 AMV262242:AMV262249 AWR262242:AWR262249 BGN262242:BGN262249 BQJ262242:BQJ262249 CAF262242:CAF262249 CKB262242:CKB262249 CTX262242:CTX262249 DDT262242:DDT262249 DNP262242:DNP262249 DXL262242:DXL262249 EHH262242:EHH262249 ERD262242:ERD262249 FAZ262242:FAZ262249 FKV262242:FKV262249 FUR262242:FUR262249 GEN262242:GEN262249 GOJ262242:GOJ262249 GYF262242:GYF262249 HIB262242:HIB262249 HRX262242:HRX262249 IBT262242:IBT262249 ILP262242:ILP262249 IVL262242:IVL262249 JFH262242:JFH262249 JPD262242:JPD262249 JYZ262242:JYZ262249 KIV262242:KIV262249 KSR262242:KSR262249 LCN262242:LCN262249 LMJ262242:LMJ262249 LWF262242:LWF262249 MGB262242:MGB262249 MPX262242:MPX262249 MZT262242:MZT262249 NJP262242:NJP262249 NTL262242:NTL262249 ODH262242:ODH262249 OND262242:OND262249 OWZ262242:OWZ262249 PGV262242:PGV262249 PQR262242:PQR262249 QAN262242:QAN262249 QKJ262242:QKJ262249 QUF262242:QUF262249 REB262242:REB262249 RNX262242:RNX262249 RXT262242:RXT262249 SHP262242:SHP262249 SRL262242:SRL262249 TBH262242:TBH262249 TLD262242:TLD262249 TUZ262242:TUZ262249 UEV262242:UEV262249 UOR262242:UOR262249 UYN262242:UYN262249 VIJ262242:VIJ262249 VSF262242:VSF262249 WCB262242:WCB262249 WLX262242:WLX262249 WVT262242:WVT262249 L327778:L327785 JH327778:JH327785 TD327778:TD327785 ACZ327778:ACZ327785 AMV327778:AMV327785 AWR327778:AWR327785 BGN327778:BGN327785 BQJ327778:BQJ327785 CAF327778:CAF327785 CKB327778:CKB327785 CTX327778:CTX327785 DDT327778:DDT327785 DNP327778:DNP327785 DXL327778:DXL327785 EHH327778:EHH327785 ERD327778:ERD327785 FAZ327778:FAZ327785 FKV327778:FKV327785 FUR327778:FUR327785 GEN327778:GEN327785 GOJ327778:GOJ327785 GYF327778:GYF327785 HIB327778:HIB327785 HRX327778:HRX327785 IBT327778:IBT327785 ILP327778:ILP327785 IVL327778:IVL327785 JFH327778:JFH327785 JPD327778:JPD327785 JYZ327778:JYZ327785 KIV327778:KIV327785 KSR327778:KSR327785 LCN327778:LCN327785 LMJ327778:LMJ327785 LWF327778:LWF327785 MGB327778:MGB327785 MPX327778:MPX327785 MZT327778:MZT327785 NJP327778:NJP327785 NTL327778:NTL327785 ODH327778:ODH327785 OND327778:OND327785 OWZ327778:OWZ327785 PGV327778:PGV327785 PQR327778:PQR327785 QAN327778:QAN327785 QKJ327778:QKJ327785 QUF327778:QUF327785 REB327778:REB327785 RNX327778:RNX327785 RXT327778:RXT327785 SHP327778:SHP327785 SRL327778:SRL327785 TBH327778:TBH327785 TLD327778:TLD327785 TUZ327778:TUZ327785 UEV327778:UEV327785 UOR327778:UOR327785 UYN327778:UYN327785 VIJ327778:VIJ327785 VSF327778:VSF327785 WCB327778:WCB327785 WLX327778:WLX327785 WVT327778:WVT327785 L393314:L393321 JH393314:JH393321 TD393314:TD393321 ACZ393314:ACZ393321 AMV393314:AMV393321 AWR393314:AWR393321 BGN393314:BGN393321 BQJ393314:BQJ393321 CAF393314:CAF393321 CKB393314:CKB393321 CTX393314:CTX393321 DDT393314:DDT393321 DNP393314:DNP393321 DXL393314:DXL393321 EHH393314:EHH393321 ERD393314:ERD393321 FAZ393314:FAZ393321 FKV393314:FKV393321 FUR393314:FUR393321 GEN393314:GEN393321 GOJ393314:GOJ393321 GYF393314:GYF393321 HIB393314:HIB393321 HRX393314:HRX393321 IBT393314:IBT393321 ILP393314:ILP393321 IVL393314:IVL393321 JFH393314:JFH393321 JPD393314:JPD393321 JYZ393314:JYZ393321 KIV393314:KIV393321 KSR393314:KSR393321 LCN393314:LCN393321 LMJ393314:LMJ393321 LWF393314:LWF393321 MGB393314:MGB393321 MPX393314:MPX393321 MZT393314:MZT393321 NJP393314:NJP393321 NTL393314:NTL393321 ODH393314:ODH393321 OND393314:OND393321 OWZ393314:OWZ393321 PGV393314:PGV393321 PQR393314:PQR393321 QAN393314:QAN393321 QKJ393314:QKJ393321 QUF393314:QUF393321 REB393314:REB393321 RNX393314:RNX393321 RXT393314:RXT393321 SHP393314:SHP393321 SRL393314:SRL393321 TBH393314:TBH393321 TLD393314:TLD393321 TUZ393314:TUZ393321 UEV393314:UEV393321 UOR393314:UOR393321 UYN393314:UYN393321 VIJ393314:VIJ393321 VSF393314:VSF393321 WCB393314:WCB393321 WLX393314:WLX393321 WVT393314:WVT393321 L458850:L458857 JH458850:JH458857 TD458850:TD458857 ACZ458850:ACZ458857 AMV458850:AMV458857 AWR458850:AWR458857 BGN458850:BGN458857 BQJ458850:BQJ458857 CAF458850:CAF458857 CKB458850:CKB458857 CTX458850:CTX458857 DDT458850:DDT458857 DNP458850:DNP458857 DXL458850:DXL458857 EHH458850:EHH458857 ERD458850:ERD458857 FAZ458850:FAZ458857 FKV458850:FKV458857 FUR458850:FUR458857 GEN458850:GEN458857 GOJ458850:GOJ458857 GYF458850:GYF458857 HIB458850:HIB458857 HRX458850:HRX458857 IBT458850:IBT458857 ILP458850:ILP458857 IVL458850:IVL458857 JFH458850:JFH458857 JPD458850:JPD458857 JYZ458850:JYZ458857 KIV458850:KIV458857 KSR458850:KSR458857 LCN458850:LCN458857 LMJ458850:LMJ458857 LWF458850:LWF458857 MGB458850:MGB458857 MPX458850:MPX458857 MZT458850:MZT458857 NJP458850:NJP458857 NTL458850:NTL458857 ODH458850:ODH458857 OND458850:OND458857 OWZ458850:OWZ458857 PGV458850:PGV458857 PQR458850:PQR458857 QAN458850:QAN458857 QKJ458850:QKJ458857 QUF458850:QUF458857 REB458850:REB458857 RNX458850:RNX458857 RXT458850:RXT458857 SHP458850:SHP458857 SRL458850:SRL458857 TBH458850:TBH458857 TLD458850:TLD458857 TUZ458850:TUZ458857 UEV458850:UEV458857 UOR458850:UOR458857 UYN458850:UYN458857 VIJ458850:VIJ458857 VSF458850:VSF458857 WCB458850:WCB458857 WLX458850:WLX458857 WVT458850:WVT458857 L524386:L524393 JH524386:JH524393 TD524386:TD524393 ACZ524386:ACZ524393 AMV524386:AMV524393 AWR524386:AWR524393 BGN524386:BGN524393 BQJ524386:BQJ524393 CAF524386:CAF524393 CKB524386:CKB524393 CTX524386:CTX524393 DDT524386:DDT524393 DNP524386:DNP524393 DXL524386:DXL524393 EHH524386:EHH524393 ERD524386:ERD524393 FAZ524386:FAZ524393 FKV524386:FKV524393 FUR524386:FUR524393 GEN524386:GEN524393 GOJ524386:GOJ524393 GYF524386:GYF524393 HIB524386:HIB524393 HRX524386:HRX524393 IBT524386:IBT524393 ILP524386:ILP524393 IVL524386:IVL524393 JFH524386:JFH524393 JPD524386:JPD524393 JYZ524386:JYZ524393 KIV524386:KIV524393 KSR524386:KSR524393 LCN524386:LCN524393 LMJ524386:LMJ524393 LWF524386:LWF524393 MGB524386:MGB524393 MPX524386:MPX524393 MZT524386:MZT524393 NJP524386:NJP524393 NTL524386:NTL524393 ODH524386:ODH524393 OND524386:OND524393 OWZ524386:OWZ524393 PGV524386:PGV524393 PQR524386:PQR524393 QAN524386:QAN524393 QKJ524386:QKJ524393 QUF524386:QUF524393 REB524386:REB524393 RNX524386:RNX524393 RXT524386:RXT524393 SHP524386:SHP524393 SRL524386:SRL524393 TBH524386:TBH524393 TLD524386:TLD524393 TUZ524386:TUZ524393 UEV524386:UEV524393 UOR524386:UOR524393 UYN524386:UYN524393 VIJ524386:VIJ524393 VSF524386:VSF524393 WCB524386:WCB524393 WLX524386:WLX524393 WVT524386:WVT524393 L589922:L589929 JH589922:JH589929 TD589922:TD589929 ACZ589922:ACZ589929 AMV589922:AMV589929 AWR589922:AWR589929 BGN589922:BGN589929 BQJ589922:BQJ589929 CAF589922:CAF589929 CKB589922:CKB589929 CTX589922:CTX589929 DDT589922:DDT589929 DNP589922:DNP589929 DXL589922:DXL589929 EHH589922:EHH589929 ERD589922:ERD589929 FAZ589922:FAZ589929 FKV589922:FKV589929 FUR589922:FUR589929 GEN589922:GEN589929 GOJ589922:GOJ589929 GYF589922:GYF589929 HIB589922:HIB589929 HRX589922:HRX589929 IBT589922:IBT589929 ILP589922:ILP589929 IVL589922:IVL589929 JFH589922:JFH589929 JPD589922:JPD589929 JYZ589922:JYZ589929 KIV589922:KIV589929 KSR589922:KSR589929 LCN589922:LCN589929 LMJ589922:LMJ589929 LWF589922:LWF589929 MGB589922:MGB589929 MPX589922:MPX589929 MZT589922:MZT589929 NJP589922:NJP589929 NTL589922:NTL589929 ODH589922:ODH589929 OND589922:OND589929 OWZ589922:OWZ589929 PGV589922:PGV589929 PQR589922:PQR589929 QAN589922:QAN589929 QKJ589922:QKJ589929 QUF589922:QUF589929 REB589922:REB589929 RNX589922:RNX589929 RXT589922:RXT589929 SHP589922:SHP589929 SRL589922:SRL589929 TBH589922:TBH589929 TLD589922:TLD589929 TUZ589922:TUZ589929 UEV589922:UEV589929 UOR589922:UOR589929 UYN589922:UYN589929 VIJ589922:VIJ589929 VSF589922:VSF589929 WCB589922:WCB589929 WLX589922:WLX589929 WVT589922:WVT589929 L655458:L655465 JH655458:JH655465 TD655458:TD655465 ACZ655458:ACZ655465 AMV655458:AMV655465 AWR655458:AWR655465 BGN655458:BGN655465 BQJ655458:BQJ655465 CAF655458:CAF655465 CKB655458:CKB655465 CTX655458:CTX655465 DDT655458:DDT655465 DNP655458:DNP655465 DXL655458:DXL655465 EHH655458:EHH655465 ERD655458:ERD655465 FAZ655458:FAZ655465 FKV655458:FKV655465 FUR655458:FUR655465 GEN655458:GEN655465 GOJ655458:GOJ655465 GYF655458:GYF655465 HIB655458:HIB655465 HRX655458:HRX655465 IBT655458:IBT655465 ILP655458:ILP655465 IVL655458:IVL655465 JFH655458:JFH655465 JPD655458:JPD655465 JYZ655458:JYZ655465 KIV655458:KIV655465 KSR655458:KSR655465 LCN655458:LCN655465 LMJ655458:LMJ655465 LWF655458:LWF655465 MGB655458:MGB655465 MPX655458:MPX655465 MZT655458:MZT655465 NJP655458:NJP655465 NTL655458:NTL655465 ODH655458:ODH655465 OND655458:OND655465 OWZ655458:OWZ655465 PGV655458:PGV655465 PQR655458:PQR655465 QAN655458:QAN655465 QKJ655458:QKJ655465 QUF655458:QUF655465 REB655458:REB655465 RNX655458:RNX655465 RXT655458:RXT655465 SHP655458:SHP655465 SRL655458:SRL655465 TBH655458:TBH655465 TLD655458:TLD655465 TUZ655458:TUZ655465 UEV655458:UEV655465 UOR655458:UOR655465 UYN655458:UYN655465 VIJ655458:VIJ655465 VSF655458:VSF655465 WCB655458:WCB655465 WLX655458:WLX655465 WVT655458:WVT655465 L720994:L721001 JH720994:JH721001 TD720994:TD721001 ACZ720994:ACZ721001 AMV720994:AMV721001 AWR720994:AWR721001 BGN720994:BGN721001 BQJ720994:BQJ721001 CAF720994:CAF721001 CKB720994:CKB721001 CTX720994:CTX721001 DDT720994:DDT721001 DNP720994:DNP721001 DXL720994:DXL721001 EHH720994:EHH721001 ERD720994:ERD721001 FAZ720994:FAZ721001 FKV720994:FKV721001 FUR720994:FUR721001 GEN720994:GEN721001 GOJ720994:GOJ721001 GYF720994:GYF721001 HIB720994:HIB721001 HRX720994:HRX721001 IBT720994:IBT721001 ILP720994:ILP721001 IVL720994:IVL721001 JFH720994:JFH721001 JPD720994:JPD721001 JYZ720994:JYZ721001 KIV720994:KIV721001 KSR720994:KSR721001 LCN720994:LCN721001 LMJ720994:LMJ721001 LWF720994:LWF721001 MGB720994:MGB721001 MPX720994:MPX721001 MZT720994:MZT721001 NJP720994:NJP721001 NTL720994:NTL721001 ODH720994:ODH721001 OND720994:OND721001 OWZ720994:OWZ721001 PGV720994:PGV721001 PQR720994:PQR721001 QAN720994:QAN721001 QKJ720994:QKJ721001 QUF720994:QUF721001 REB720994:REB721001 RNX720994:RNX721001 RXT720994:RXT721001 SHP720994:SHP721001 SRL720994:SRL721001 TBH720994:TBH721001 TLD720994:TLD721001 TUZ720994:TUZ721001 UEV720994:UEV721001 UOR720994:UOR721001 UYN720994:UYN721001 VIJ720994:VIJ721001 VSF720994:VSF721001 WCB720994:WCB721001 WLX720994:WLX721001 WVT720994:WVT721001 L786530:L786537 JH786530:JH786537 TD786530:TD786537 ACZ786530:ACZ786537 AMV786530:AMV786537 AWR786530:AWR786537 BGN786530:BGN786537 BQJ786530:BQJ786537 CAF786530:CAF786537 CKB786530:CKB786537 CTX786530:CTX786537 DDT786530:DDT786537 DNP786530:DNP786537 DXL786530:DXL786537 EHH786530:EHH786537 ERD786530:ERD786537 FAZ786530:FAZ786537 FKV786530:FKV786537 FUR786530:FUR786537 GEN786530:GEN786537 GOJ786530:GOJ786537 GYF786530:GYF786537 HIB786530:HIB786537 HRX786530:HRX786537 IBT786530:IBT786537 ILP786530:ILP786537 IVL786530:IVL786537 JFH786530:JFH786537 JPD786530:JPD786537 JYZ786530:JYZ786537 KIV786530:KIV786537 KSR786530:KSR786537 LCN786530:LCN786537 LMJ786530:LMJ786537 LWF786530:LWF786537 MGB786530:MGB786537 MPX786530:MPX786537 MZT786530:MZT786537 NJP786530:NJP786537 NTL786530:NTL786537 ODH786530:ODH786537 OND786530:OND786537 OWZ786530:OWZ786537 PGV786530:PGV786537 PQR786530:PQR786537 QAN786530:QAN786537 QKJ786530:QKJ786537 QUF786530:QUF786537 REB786530:REB786537 RNX786530:RNX786537 RXT786530:RXT786537 SHP786530:SHP786537 SRL786530:SRL786537 TBH786530:TBH786537 TLD786530:TLD786537 TUZ786530:TUZ786537 UEV786530:UEV786537 UOR786530:UOR786537 UYN786530:UYN786537 VIJ786530:VIJ786537 VSF786530:VSF786537 WCB786530:WCB786537 WLX786530:WLX786537 WVT786530:WVT786537 L852066:L852073 JH852066:JH852073 TD852066:TD852073 ACZ852066:ACZ852073 AMV852066:AMV852073 AWR852066:AWR852073 BGN852066:BGN852073 BQJ852066:BQJ852073 CAF852066:CAF852073 CKB852066:CKB852073 CTX852066:CTX852073 DDT852066:DDT852073 DNP852066:DNP852073 DXL852066:DXL852073 EHH852066:EHH852073 ERD852066:ERD852073 FAZ852066:FAZ852073 FKV852066:FKV852073 FUR852066:FUR852073 GEN852066:GEN852073 GOJ852066:GOJ852073 GYF852066:GYF852073 HIB852066:HIB852073 HRX852066:HRX852073 IBT852066:IBT852073 ILP852066:ILP852073 IVL852066:IVL852073 JFH852066:JFH852073 JPD852066:JPD852073 JYZ852066:JYZ852073 KIV852066:KIV852073 KSR852066:KSR852073 LCN852066:LCN852073 LMJ852066:LMJ852073 LWF852066:LWF852073 MGB852066:MGB852073 MPX852066:MPX852073 MZT852066:MZT852073 NJP852066:NJP852073 NTL852066:NTL852073 ODH852066:ODH852073 OND852066:OND852073 OWZ852066:OWZ852073 PGV852066:PGV852073 PQR852066:PQR852073 QAN852066:QAN852073 QKJ852066:QKJ852073 QUF852066:QUF852073 REB852066:REB852073 RNX852066:RNX852073 RXT852066:RXT852073 SHP852066:SHP852073 SRL852066:SRL852073 TBH852066:TBH852073 TLD852066:TLD852073 TUZ852066:TUZ852073 UEV852066:UEV852073 UOR852066:UOR852073 UYN852066:UYN852073 VIJ852066:VIJ852073 VSF852066:VSF852073 WCB852066:WCB852073 WLX852066:WLX852073 WVT852066:WVT852073 L917602:L917609 JH917602:JH917609 TD917602:TD917609 ACZ917602:ACZ917609 AMV917602:AMV917609 AWR917602:AWR917609 BGN917602:BGN917609 BQJ917602:BQJ917609 CAF917602:CAF917609 CKB917602:CKB917609 CTX917602:CTX917609 DDT917602:DDT917609 DNP917602:DNP917609 DXL917602:DXL917609 EHH917602:EHH917609 ERD917602:ERD917609 FAZ917602:FAZ917609 FKV917602:FKV917609 FUR917602:FUR917609 GEN917602:GEN917609 GOJ917602:GOJ917609 GYF917602:GYF917609 HIB917602:HIB917609 HRX917602:HRX917609 IBT917602:IBT917609 ILP917602:ILP917609 IVL917602:IVL917609 JFH917602:JFH917609 JPD917602:JPD917609 JYZ917602:JYZ917609 KIV917602:KIV917609 KSR917602:KSR917609 LCN917602:LCN917609 LMJ917602:LMJ917609 LWF917602:LWF917609 MGB917602:MGB917609 MPX917602:MPX917609 MZT917602:MZT917609 NJP917602:NJP917609 NTL917602:NTL917609 ODH917602:ODH917609 OND917602:OND917609 OWZ917602:OWZ917609 PGV917602:PGV917609 PQR917602:PQR917609 QAN917602:QAN917609 QKJ917602:QKJ917609 QUF917602:QUF917609 REB917602:REB917609 RNX917602:RNX917609 RXT917602:RXT917609 SHP917602:SHP917609 SRL917602:SRL917609 TBH917602:TBH917609 TLD917602:TLD917609 TUZ917602:TUZ917609 UEV917602:UEV917609 UOR917602:UOR917609 UYN917602:UYN917609 VIJ917602:VIJ917609 VSF917602:VSF917609 WCB917602:WCB917609 WLX917602:WLX917609 WVT917602:WVT917609 L983138:L983145 JH983138:JH983145 TD983138:TD983145 ACZ983138:ACZ983145 AMV983138:AMV983145 AWR983138:AWR983145 BGN983138:BGN983145 BQJ983138:BQJ983145 CAF983138:CAF983145 CKB983138:CKB983145 CTX983138:CTX983145 DDT983138:DDT983145 DNP983138:DNP983145 DXL983138:DXL983145 EHH983138:EHH983145 ERD983138:ERD983145 FAZ983138:FAZ983145 FKV983138:FKV983145 FUR983138:FUR983145 GEN983138:GEN983145 GOJ983138:GOJ983145 GYF983138:GYF983145 HIB983138:HIB983145 HRX983138:HRX983145 IBT983138:IBT983145 ILP983138:ILP983145 IVL983138:IVL983145 JFH983138:JFH983145 JPD983138:JPD983145 JYZ983138:JYZ983145 KIV983138:KIV983145 KSR983138:KSR983145 LCN983138:LCN983145 LMJ983138:LMJ983145 LWF983138:LWF983145 MGB983138:MGB983145 MPX983138:MPX983145 MZT983138:MZT983145 NJP983138:NJP983145 NTL983138:NTL983145 ODH983138:ODH983145 OND983138:OND983145 OWZ983138:OWZ983145 PGV983138:PGV983145 PQR983138:PQR983145 QAN983138:QAN983145 QKJ983138:QKJ983145 QUF983138:QUF983145 REB983138:REB983145 RNX983138:RNX983145 RXT983138:RXT983145 SHP983138:SHP983145 SRL983138:SRL983145 TBH983138:TBH983145 TLD983138:TLD983145 TUZ983138:TUZ983145 UEV983138:UEV983145 UOR983138:UOR983145 UYN983138:UYN983145 VIJ983138:VIJ983145 VSF983138:VSF983145 WCB983138:WCB983145 WLX983138:WLX983145 WVT983138:WVT983145 L65643:L65647 JH65643:JH65647 TD65643:TD65647 ACZ65643:ACZ65647 AMV65643:AMV65647 AWR65643:AWR65647 BGN65643:BGN65647 BQJ65643:BQJ65647 CAF65643:CAF65647 CKB65643:CKB65647 CTX65643:CTX65647 DDT65643:DDT65647 DNP65643:DNP65647 DXL65643:DXL65647 EHH65643:EHH65647 ERD65643:ERD65647 FAZ65643:FAZ65647 FKV65643:FKV65647 FUR65643:FUR65647 GEN65643:GEN65647 GOJ65643:GOJ65647 GYF65643:GYF65647 HIB65643:HIB65647 HRX65643:HRX65647 IBT65643:IBT65647 ILP65643:ILP65647 IVL65643:IVL65647 JFH65643:JFH65647 JPD65643:JPD65647 JYZ65643:JYZ65647 KIV65643:KIV65647 KSR65643:KSR65647 LCN65643:LCN65647 LMJ65643:LMJ65647 LWF65643:LWF65647 MGB65643:MGB65647 MPX65643:MPX65647 MZT65643:MZT65647 NJP65643:NJP65647 NTL65643:NTL65647 ODH65643:ODH65647 OND65643:OND65647 OWZ65643:OWZ65647 PGV65643:PGV65647 PQR65643:PQR65647 QAN65643:QAN65647 QKJ65643:QKJ65647 QUF65643:QUF65647 REB65643:REB65647 RNX65643:RNX65647 RXT65643:RXT65647 SHP65643:SHP65647 SRL65643:SRL65647 TBH65643:TBH65647 TLD65643:TLD65647 TUZ65643:TUZ65647 UEV65643:UEV65647 UOR65643:UOR65647 UYN65643:UYN65647 VIJ65643:VIJ65647 VSF65643:VSF65647 WCB65643:WCB65647 WLX65643:WLX65647 WVT65643:WVT65647 L131179:L131183 JH131179:JH131183 TD131179:TD131183 ACZ131179:ACZ131183 AMV131179:AMV131183 AWR131179:AWR131183 BGN131179:BGN131183 BQJ131179:BQJ131183 CAF131179:CAF131183 CKB131179:CKB131183 CTX131179:CTX131183 DDT131179:DDT131183 DNP131179:DNP131183 DXL131179:DXL131183 EHH131179:EHH131183 ERD131179:ERD131183 FAZ131179:FAZ131183 FKV131179:FKV131183 FUR131179:FUR131183 GEN131179:GEN131183 GOJ131179:GOJ131183 GYF131179:GYF131183 HIB131179:HIB131183 HRX131179:HRX131183 IBT131179:IBT131183 ILP131179:ILP131183 IVL131179:IVL131183 JFH131179:JFH131183 JPD131179:JPD131183 JYZ131179:JYZ131183 KIV131179:KIV131183 KSR131179:KSR131183 LCN131179:LCN131183 LMJ131179:LMJ131183 LWF131179:LWF131183 MGB131179:MGB131183 MPX131179:MPX131183 MZT131179:MZT131183 NJP131179:NJP131183 NTL131179:NTL131183 ODH131179:ODH131183 OND131179:OND131183 OWZ131179:OWZ131183 PGV131179:PGV131183 PQR131179:PQR131183 QAN131179:QAN131183 QKJ131179:QKJ131183 QUF131179:QUF131183 REB131179:REB131183 RNX131179:RNX131183 RXT131179:RXT131183 SHP131179:SHP131183 SRL131179:SRL131183 TBH131179:TBH131183 TLD131179:TLD131183 TUZ131179:TUZ131183 UEV131179:UEV131183 UOR131179:UOR131183 UYN131179:UYN131183 VIJ131179:VIJ131183 VSF131179:VSF131183 WCB131179:WCB131183 WLX131179:WLX131183 WVT131179:WVT131183 L196715:L196719 JH196715:JH196719 TD196715:TD196719 ACZ196715:ACZ196719 AMV196715:AMV196719 AWR196715:AWR196719 BGN196715:BGN196719 BQJ196715:BQJ196719 CAF196715:CAF196719 CKB196715:CKB196719 CTX196715:CTX196719 DDT196715:DDT196719 DNP196715:DNP196719 DXL196715:DXL196719 EHH196715:EHH196719 ERD196715:ERD196719 FAZ196715:FAZ196719 FKV196715:FKV196719 FUR196715:FUR196719 GEN196715:GEN196719 GOJ196715:GOJ196719 GYF196715:GYF196719 HIB196715:HIB196719 HRX196715:HRX196719 IBT196715:IBT196719 ILP196715:ILP196719 IVL196715:IVL196719 JFH196715:JFH196719 JPD196715:JPD196719 JYZ196715:JYZ196719 KIV196715:KIV196719 KSR196715:KSR196719 LCN196715:LCN196719 LMJ196715:LMJ196719 LWF196715:LWF196719 MGB196715:MGB196719 MPX196715:MPX196719 MZT196715:MZT196719 NJP196715:NJP196719 NTL196715:NTL196719 ODH196715:ODH196719 OND196715:OND196719 OWZ196715:OWZ196719 PGV196715:PGV196719 PQR196715:PQR196719 QAN196715:QAN196719 QKJ196715:QKJ196719 QUF196715:QUF196719 REB196715:REB196719 RNX196715:RNX196719 RXT196715:RXT196719 SHP196715:SHP196719 SRL196715:SRL196719 TBH196715:TBH196719 TLD196715:TLD196719 TUZ196715:TUZ196719 UEV196715:UEV196719 UOR196715:UOR196719 UYN196715:UYN196719 VIJ196715:VIJ196719 VSF196715:VSF196719 WCB196715:WCB196719 WLX196715:WLX196719 WVT196715:WVT196719 L262251:L262255 JH262251:JH262255 TD262251:TD262255 ACZ262251:ACZ262255 AMV262251:AMV262255 AWR262251:AWR262255 BGN262251:BGN262255 BQJ262251:BQJ262255 CAF262251:CAF262255 CKB262251:CKB262255 CTX262251:CTX262255 DDT262251:DDT262255 DNP262251:DNP262255 DXL262251:DXL262255 EHH262251:EHH262255 ERD262251:ERD262255 FAZ262251:FAZ262255 FKV262251:FKV262255 FUR262251:FUR262255 GEN262251:GEN262255 GOJ262251:GOJ262255 GYF262251:GYF262255 HIB262251:HIB262255 HRX262251:HRX262255 IBT262251:IBT262255 ILP262251:ILP262255 IVL262251:IVL262255 JFH262251:JFH262255 JPD262251:JPD262255 JYZ262251:JYZ262255 KIV262251:KIV262255 KSR262251:KSR262255 LCN262251:LCN262255 LMJ262251:LMJ262255 LWF262251:LWF262255 MGB262251:MGB262255 MPX262251:MPX262255 MZT262251:MZT262255 NJP262251:NJP262255 NTL262251:NTL262255 ODH262251:ODH262255 OND262251:OND262255 OWZ262251:OWZ262255 PGV262251:PGV262255 PQR262251:PQR262255 QAN262251:QAN262255 QKJ262251:QKJ262255 QUF262251:QUF262255 REB262251:REB262255 RNX262251:RNX262255 RXT262251:RXT262255 SHP262251:SHP262255 SRL262251:SRL262255 TBH262251:TBH262255 TLD262251:TLD262255 TUZ262251:TUZ262255 UEV262251:UEV262255 UOR262251:UOR262255 UYN262251:UYN262255 VIJ262251:VIJ262255 VSF262251:VSF262255 WCB262251:WCB262255 WLX262251:WLX262255 WVT262251:WVT262255 L327787:L327791 JH327787:JH327791 TD327787:TD327791 ACZ327787:ACZ327791 AMV327787:AMV327791 AWR327787:AWR327791 BGN327787:BGN327791 BQJ327787:BQJ327791 CAF327787:CAF327791 CKB327787:CKB327791 CTX327787:CTX327791 DDT327787:DDT327791 DNP327787:DNP327791 DXL327787:DXL327791 EHH327787:EHH327791 ERD327787:ERD327791 FAZ327787:FAZ327791 FKV327787:FKV327791 FUR327787:FUR327791 GEN327787:GEN327791 GOJ327787:GOJ327791 GYF327787:GYF327791 HIB327787:HIB327791 HRX327787:HRX327791 IBT327787:IBT327791 ILP327787:ILP327791 IVL327787:IVL327791 JFH327787:JFH327791 JPD327787:JPD327791 JYZ327787:JYZ327791 KIV327787:KIV327791 KSR327787:KSR327791 LCN327787:LCN327791 LMJ327787:LMJ327791 LWF327787:LWF327791 MGB327787:MGB327791 MPX327787:MPX327791 MZT327787:MZT327791 NJP327787:NJP327791 NTL327787:NTL327791 ODH327787:ODH327791 OND327787:OND327791 OWZ327787:OWZ327791 PGV327787:PGV327791 PQR327787:PQR327791 QAN327787:QAN327791 QKJ327787:QKJ327791 QUF327787:QUF327791 REB327787:REB327791 RNX327787:RNX327791 RXT327787:RXT327791 SHP327787:SHP327791 SRL327787:SRL327791 TBH327787:TBH327791 TLD327787:TLD327791 TUZ327787:TUZ327791 UEV327787:UEV327791 UOR327787:UOR327791 UYN327787:UYN327791 VIJ327787:VIJ327791 VSF327787:VSF327791 WCB327787:WCB327791 WLX327787:WLX327791 WVT327787:WVT327791 L393323:L393327 JH393323:JH393327 TD393323:TD393327 ACZ393323:ACZ393327 AMV393323:AMV393327 AWR393323:AWR393327 BGN393323:BGN393327 BQJ393323:BQJ393327 CAF393323:CAF393327 CKB393323:CKB393327 CTX393323:CTX393327 DDT393323:DDT393327 DNP393323:DNP393327 DXL393323:DXL393327 EHH393323:EHH393327 ERD393323:ERD393327 FAZ393323:FAZ393327 FKV393323:FKV393327 FUR393323:FUR393327 GEN393323:GEN393327 GOJ393323:GOJ393327 GYF393323:GYF393327 HIB393323:HIB393327 HRX393323:HRX393327 IBT393323:IBT393327 ILP393323:ILP393327 IVL393323:IVL393327 JFH393323:JFH393327 JPD393323:JPD393327 JYZ393323:JYZ393327 KIV393323:KIV393327 KSR393323:KSR393327 LCN393323:LCN393327 LMJ393323:LMJ393327 LWF393323:LWF393327 MGB393323:MGB393327 MPX393323:MPX393327 MZT393323:MZT393327 NJP393323:NJP393327 NTL393323:NTL393327 ODH393323:ODH393327 OND393323:OND393327 OWZ393323:OWZ393327 PGV393323:PGV393327 PQR393323:PQR393327 QAN393323:QAN393327 QKJ393323:QKJ393327 QUF393323:QUF393327 REB393323:REB393327 RNX393323:RNX393327 RXT393323:RXT393327 SHP393323:SHP393327 SRL393323:SRL393327 TBH393323:TBH393327 TLD393323:TLD393327 TUZ393323:TUZ393327 UEV393323:UEV393327 UOR393323:UOR393327 UYN393323:UYN393327 VIJ393323:VIJ393327 VSF393323:VSF393327 WCB393323:WCB393327 WLX393323:WLX393327 WVT393323:WVT393327 L458859:L458863 JH458859:JH458863 TD458859:TD458863 ACZ458859:ACZ458863 AMV458859:AMV458863 AWR458859:AWR458863 BGN458859:BGN458863 BQJ458859:BQJ458863 CAF458859:CAF458863 CKB458859:CKB458863 CTX458859:CTX458863 DDT458859:DDT458863 DNP458859:DNP458863 DXL458859:DXL458863 EHH458859:EHH458863 ERD458859:ERD458863 FAZ458859:FAZ458863 FKV458859:FKV458863 FUR458859:FUR458863 GEN458859:GEN458863 GOJ458859:GOJ458863 GYF458859:GYF458863 HIB458859:HIB458863 HRX458859:HRX458863 IBT458859:IBT458863 ILP458859:ILP458863 IVL458859:IVL458863 JFH458859:JFH458863 JPD458859:JPD458863 JYZ458859:JYZ458863 KIV458859:KIV458863 KSR458859:KSR458863 LCN458859:LCN458863 LMJ458859:LMJ458863 LWF458859:LWF458863 MGB458859:MGB458863 MPX458859:MPX458863 MZT458859:MZT458863 NJP458859:NJP458863 NTL458859:NTL458863 ODH458859:ODH458863 OND458859:OND458863 OWZ458859:OWZ458863 PGV458859:PGV458863 PQR458859:PQR458863 QAN458859:QAN458863 QKJ458859:QKJ458863 QUF458859:QUF458863 REB458859:REB458863 RNX458859:RNX458863 RXT458859:RXT458863 SHP458859:SHP458863 SRL458859:SRL458863 TBH458859:TBH458863 TLD458859:TLD458863 TUZ458859:TUZ458863 UEV458859:UEV458863 UOR458859:UOR458863 UYN458859:UYN458863 VIJ458859:VIJ458863 VSF458859:VSF458863 WCB458859:WCB458863 WLX458859:WLX458863 WVT458859:WVT458863 L524395:L524399 JH524395:JH524399 TD524395:TD524399 ACZ524395:ACZ524399 AMV524395:AMV524399 AWR524395:AWR524399 BGN524395:BGN524399 BQJ524395:BQJ524399 CAF524395:CAF524399 CKB524395:CKB524399 CTX524395:CTX524399 DDT524395:DDT524399 DNP524395:DNP524399 DXL524395:DXL524399 EHH524395:EHH524399 ERD524395:ERD524399 FAZ524395:FAZ524399 FKV524395:FKV524399 FUR524395:FUR524399 GEN524395:GEN524399 GOJ524395:GOJ524399 GYF524395:GYF524399 HIB524395:HIB524399 HRX524395:HRX524399 IBT524395:IBT524399 ILP524395:ILP524399 IVL524395:IVL524399 JFH524395:JFH524399 JPD524395:JPD524399 JYZ524395:JYZ524399 KIV524395:KIV524399 KSR524395:KSR524399 LCN524395:LCN524399 LMJ524395:LMJ524399 LWF524395:LWF524399 MGB524395:MGB524399 MPX524395:MPX524399 MZT524395:MZT524399 NJP524395:NJP524399 NTL524395:NTL524399 ODH524395:ODH524399 OND524395:OND524399 OWZ524395:OWZ524399 PGV524395:PGV524399 PQR524395:PQR524399 QAN524395:QAN524399 QKJ524395:QKJ524399 QUF524395:QUF524399 REB524395:REB524399 RNX524395:RNX524399 RXT524395:RXT524399 SHP524395:SHP524399 SRL524395:SRL524399 TBH524395:TBH524399 TLD524395:TLD524399 TUZ524395:TUZ524399 UEV524395:UEV524399 UOR524395:UOR524399 UYN524395:UYN524399 VIJ524395:VIJ524399 VSF524395:VSF524399 WCB524395:WCB524399 WLX524395:WLX524399 WVT524395:WVT524399 L589931:L589935 JH589931:JH589935 TD589931:TD589935 ACZ589931:ACZ589935 AMV589931:AMV589935 AWR589931:AWR589935 BGN589931:BGN589935 BQJ589931:BQJ589935 CAF589931:CAF589935 CKB589931:CKB589935 CTX589931:CTX589935 DDT589931:DDT589935 DNP589931:DNP589935 DXL589931:DXL589935 EHH589931:EHH589935 ERD589931:ERD589935 FAZ589931:FAZ589935 FKV589931:FKV589935 FUR589931:FUR589935 GEN589931:GEN589935 GOJ589931:GOJ589935 GYF589931:GYF589935 HIB589931:HIB589935 HRX589931:HRX589935 IBT589931:IBT589935 ILP589931:ILP589935 IVL589931:IVL589935 JFH589931:JFH589935 JPD589931:JPD589935 JYZ589931:JYZ589935 KIV589931:KIV589935 KSR589931:KSR589935 LCN589931:LCN589935 LMJ589931:LMJ589935 LWF589931:LWF589935 MGB589931:MGB589935 MPX589931:MPX589935 MZT589931:MZT589935 NJP589931:NJP589935 NTL589931:NTL589935 ODH589931:ODH589935 OND589931:OND589935 OWZ589931:OWZ589935 PGV589931:PGV589935 PQR589931:PQR589935 QAN589931:QAN589935 QKJ589931:QKJ589935 QUF589931:QUF589935 REB589931:REB589935 RNX589931:RNX589935 RXT589931:RXT589935 SHP589931:SHP589935 SRL589931:SRL589935 TBH589931:TBH589935 TLD589931:TLD589935 TUZ589931:TUZ589935 UEV589931:UEV589935 UOR589931:UOR589935 UYN589931:UYN589935 VIJ589931:VIJ589935 VSF589931:VSF589935 WCB589931:WCB589935 WLX589931:WLX589935 WVT589931:WVT589935 L655467:L655471 JH655467:JH655471 TD655467:TD655471 ACZ655467:ACZ655471 AMV655467:AMV655471 AWR655467:AWR655471 BGN655467:BGN655471 BQJ655467:BQJ655471 CAF655467:CAF655471 CKB655467:CKB655471 CTX655467:CTX655471 DDT655467:DDT655471 DNP655467:DNP655471 DXL655467:DXL655471 EHH655467:EHH655471 ERD655467:ERD655471 FAZ655467:FAZ655471 FKV655467:FKV655471 FUR655467:FUR655471 GEN655467:GEN655471 GOJ655467:GOJ655471 GYF655467:GYF655471 HIB655467:HIB655471 HRX655467:HRX655471 IBT655467:IBT655471 ILP655467:ILP655471 IVL655467:IVL655471 JFH655467:JFH655471 JPD655467:JPD655471 JYZ655467:JYZ655471 KIV655467:KIV655471 KSR655467:KSR655471 LCN655467:LCN655471 LMJ655467:LMJ655471 LWF655467:LWF655471 MGB655467:MGB655471 MPX655467:MPX655471 MZT655467:MZT655471 NJP655467:NJP655471 NTL655467:NTL655471 ODH655467:ODH655471 OND655467:OND655471 OWZ655467:OWZ655471 PGV655467:PGV655471 PQR655467:PQR655471 QAN655467:QAN655471 QKJ655467:QKJ655471 QUF655467:QUF655471 REB655467:REB655471 RNX655467:RNX655471 RXT655467:RXT655471 SHP655467:SHP655471 SRL655467:SRL655471 TBH655467:TBH655471 TLD655467:TLD655471 TUZ655467:TUZ655471 UEV655467:UEV655471 UOR655467:UOR655471 UYN655467:UYN655471 VIJ655467:VIJ655471 VSF655467:VSF655471 WCB655467:WCB655471 WLX655467:WLX655471 WVT655467:WVT655471 L721003:L721007 JH721003:JH721007 TD721003:TD721007 ACZ721003:ACZ721007 AMV721003:AMV721007 AWR721003:AWR721007 BGN721003:BGN721007 BQJ721003:BQJ721007 CAF721003:CAF721007 CKB721003:CKB721007 CTX721003:CTX721007 DDT721003:DDT721007 DNP721003:DNP721007 DXL721003:DXL721007 EHH721003:EHH721007 ERD721003:ERD721007 FAZ721003:FAZ721007 FKV721003:FKV721007 FUR721003:FUR721007 GEN721003:GEN721007 GOJ721003:GOJ721007 GYF721003:GYF721007 HIB721003:HIB721007 HRX721003:HRX721007 IBT721003:IBT721007 ILP721003:ILP721007 IVL721003:IVL721007 JFH721003:JFH721007 JPD721003:JPD721007 JYZ721003:JYZ721007 KIV721003:KIV721007 KSR721003:KSR721007 LCN721003:LCN721007 LMJ721003:LMJ721007 LWF721003:LWF721007 MGB721003:MGB721007 MPX721003:MPX721007 MZT721003:MZT721007 NJP721003:NJP721007 NTL721003:NTL721007 ODH721003:ODH721007 OND721003:OND721007 OWZ721003:OWZ721007 PGV721003:PGV721007 PQR721003:PQR721007 QAN721003:QAN721007 QKJ721003:QKJ721007 QUF721003:QUF721007 REB721003:REB721007 RNX721003:RNX721007 RXT721003:RXT721007 SHP721003:SHP721007 SRL721003:SRL721007 TBH721003:TBH721007 TLD721003:TLD721007 TUZ721003:TUZ721007 UEV721003:UEV721007 UOR721003:UOR721007 UYN721003:UYN721007 VIJ721003:VIJ721007 VSF721003:VSF721007 WCB721003:WCB721007 WLX721003:WLX721007 WVT721003:WVT721007 L786539:L786543 JH786539:JH786543 TD786539:TD786543 ACZ786539:ACZ786543 AMV786539:AMV786543 AWR786539:AWR786543 BGN786539:BGN786543 BQJ786539:BQJ786543 CAF786539:CAF786543 CKB786539:CKB786543 CTX786539:CTX786543 DDT786539:DDT786543 DNP786539:DNP786543 DXL786539:DXL786543 EHH786539:EHH786543 ERD786539:ERD786543 FAZ786539:FAZ786543 FKV786539:FKV786543 FUR786539:FUR786543 GEN786539:GEN786543 GOJ786539:GOJ786543 GYF786539:GYF786543 HIB786539:HIB786543 HRX786539:HRX786543 IBT786539:IBT786543 ILP786539:ILP786543 IVL786539:IVL786543 JFH786539:JFH786543 JPD786539:JPD786543 JYZ786539:JYZ786543 KIV786539:KIV786543 KSR786539:KSR786543 LCN786539:LCN786543 LMJ786539:LMJ786543 LWF786539:LWF786543 MGB786539:MGB786543 MPX786539:MPX786543 MZT786539:MZT786543 NJP786539:NJP786543 NTL786539:NTL786543 ODH786539:ODH786543 OND786539:OND786543 OWZ786539:OWZ786543 PGV786539:PGV786543 PQR786539:PQR786543 QAN786539:QAN786543 QKJ786539:QKJ786543 QUF786539:QUF786543 REB786539:REB786543 RNX786539:RNX786543 RXT786539:RXT786543 SHP786539:SHP786543 SRL786539:SRL786543 TBH786539:TBH786543 TLD786539:TLD786543 TUZ786539:TUZ786543 UEV786539:UEV786543 UOR786539:UOR786543 UYN786539:UYN786543 VIJ786539:VIJ786543 VSF786539:VSF786543 WCB786539:WCB786543 WLX786539:WLX786543 WVT786539:WVT786543 L852075:L852079 JH852075:JH852079 TD852075:TD852079 ACZ852075:ACZ852079 AMV852075:AMV852079 AWR852075:AWR852079 BGN852075:BGN852079 BQJ852075:BQJ852079 CAF852075:CAF852079 CKB852075:CKB852079 CTX852075:CTX852079 DDT852075:DDT852079 DNP852075:DNP852079 DXL852075:DXL852079 EHH852075:EHH852079 ERD852075:ERD852079 FAZ852075:FAZ852079 FKV852075:FKV852079 FUR852075:FUR852079 GEN852075:GEN852079 GOJ852075:GOJ852079 GYF852075:GYF852079 HIB852075:HIB852079 HRX852075:HRX852079 IBT852075:IBT852079 ILP852075:ILP852079 IVL852075:IVL852079 JFH852075:JFH852079 JPD852075:JPD852079 JYZ852075:JYZ852079 KIV852075:KIV852079 KSR852075:KSR852079 LCN852075:LCN852079 LMJ852075:LMJ852079 LWF852075:LWF852079 MGB852075:MGB852079 MPX852075:MPX852079 MZT852075:MZT852079 NJP852075:NJP852079 NTL852075:NTL852079 ODH852075:ODH852079 OND852075:OND852079 OWZ852075:OWZ852079 PGV852075:PGV852079 PQR852075:PQR852079 QAN852075:QAN852079 QKJ852075:QKJ852079 QUF852075:QUF852079 REB852075:REB852079 RNX852075:RNX852079 RXT852075:RXT852079 SHP852075:SHP852079 SRL852075:SRL852079 TBH852075:TBH852079 TLD852075:TLD852079 TUZ852075:TUZ852079 UEV852075:UEV852079 UOR852075:UOR852079 UYN852075:UYN852079 VIJ852075:VIJ852079 VSF852075:VSF852079 WCB852075:WCB852079 WLX852075:WLX852079 WVT852075:WVT852079 L917611:L917615 JH917611:JH917615 TD917611:TD917615 ACZ917611:ACZ917615 AMV917611:AMV917615 AWR917611:AWR917615 BGN917611:BGN917615 BQJ917611:BQJ917615 CAF917611:CAF917615 CKB917611:CKB917615 CTX917611:CTX917615 DDT917611:DDT917615 DNP917611:DNP917615 DXL917611:DXL917615 EHH917611:EHH917615 ERD917611:ERD917615 FAZ917611:FAZ917615 FKV917611:FKV917615 FUR917611:FUR917615 GEN917611:GEN917615 GOJ917611:GOJ917615 GYF917611:GYF917615 HIB917611:HIB917615 HRX917611:HRX917615 IBT917611:IBT917615 ILP917611:ILP917615 IVL917611:IVL917615 JFH917611:JFH917615 JPD917611:JPD917615 JYZ917611:JYZ917615 KIV917611:KIV917615 KSR917611:KSR917615 LCN917611:LCN917615 LMJ917611:LMJ917615 LWF917611:LWF917615 MGB917611:MGB917615 MPX917611:MPX917615 MZT917611:MZT917615 NJP917611:NJP917615 NTL917611:NTL917615 ODH917611:ODH917615 OND917611:OND917615 OWZ917611:OWZ917615 PGV917611:PGV917615 PQR917611:PQR917615 QAN917611:QAN917615 QKJ917611:QKJ917615 QUF917611:QUF917615 REB917611:REB917615 RNX917611:RNX917615 RXT917611:RXT917615 SHP917611:SHP917615 SRL917611:SRL917615 TBH917611:TBH917615 TLD917611:TLD917615 TUZ917611:TUZ917615 UEV917611:UEV917615 UOR917611:UOR917615 UYN917611:UYN917615 VIJ917611:VIJ917615 VSF917611:VSF917615 WCB917611:WCB917615 WLX917611:WLX917615 WVT917611:WVT917615 L983147:L983151 JH983147:JH983151 TD983147:TD983151 ACZ983147:ACZ983151 AMV983147:AMV983151 AWR983147:AWR983151 BGN983147:BGN983151 BQJ983147:BQJ983151 CAF983147:CAF983151 CKB983147:CKB983151 CTX983147:CTX983151 DDT983147:DDT983151 DNP983147:DNP983151 DXL983147:DXL983151 EHH983147:EHH983151 ERD983147:ERD983151 FAZ983147:FAZ983151 FKV983147:FKV983151 FUR983147:FUR983151 GEN983147:GEN983151 GOJ983147:GOJ983151 GYF983147:GYF983151 HIB983147:HIB983151 HRX983147:HRX983151 IBT983147:IBT983151 ILP983147:ILP983151 IVL983147:IVL983151 JFH983147:JFH983151 JPD983147:JPD983151 JYZ983147:JYZ983151 KIV983147:KIV983151 KSR983147:KSR983151 LCN983147:LCN983151 LMJ983147:LMJ983151 LWF983147:LWF983151 MGB983147:MGB983151 MPX983147:MPX983151 MZT983147:MZT983151 NJP983147:NJP983151 NTL983147:NTL983151 ODH983147:ODH983151 OND983147:OND983151 OWZ983147:OWZ983151 PGV983147:PGV983151 PQR983147:PQR983151 QAN983147:QAN983151 QKJ983147:QKJ983151 QUF983147:QUF983151 REB983147:REB983151 RNX983147:RNX983151 RXT983147:RXT983151 SHP983147:SHP983151 SRL983147:SRL983151 TBH983147:TBH983151 TLD983147:TLD983151 TUZ983147:TUZ983151 UEV983147:UEV983151 UOR983147:UOR983151 UYN983147:UYN983151 VIJ983147:VIJ983151 VSF983147:VSF983151 WCB983147:WCB983151 WLX983147:WLX983151 WVT983147:WVT983151 L65649:L65653 JH65649:JH65653 TD65649:TD65653 ACZ65649:ACZ65653 AMV65649:AMV65653 AWR65649:AWR65653 BGN65649:BGN65653 BQJ65649:BQJ65653 CAF65649:CAF65653 CKB65649:CKB65653 CTX65649:CTX65653 DDT65649:DDT65653 DNP65649:DNP65653 DXL65649:DXL65653 EHH65649:EHH65653 ERD65649:ERD65653 FAZ65649:FAZ65653 FKV65649:FKV65653 FUR65649:FUR65653 GEN65649:GEN65653 GOJ65649:GOJ65653 GYF65649:GYF65653 HIB65649:HIB65653 HRX65649:HRX65653 IBT65649:IBT65653 ILP65649:ILP65653 IVL65649:IVL65653 JFH65649:JFH65653 JPD65649:JPD65653 JYZ65649:JYZ65653 KIV65649:KIV65653 KSR65649:KSR65653 LCN65649:LCN65653 LMJ65649:LMJ65653 LWF65649:LWF65653 MGB65649:MGB65653 MPX65649:MPX65653 MZT65649:MZT65653 NJP65649:NJP65653 NTL65649:NTL65653 ODH65649:ODH65653 OND65649:OND65653 OWZ65649:OWZ65653 PGV65649:PGV65653 PQR65649:PQR65653 QAN65649:QAN65653 QKJ65649:QKJ65653 QUF65649:QUF65653 REB65649:REB65653 RNX65649:RNX65653 RXT65649:RXT65653 SHP65649:SHP65653 SRL65649:SRL65653 TBH65649:TBH65653 TLD65649:TLD65653 TUZ65649:TUZ65653 UEV65649:UEV65653 UOR65649:UOR65653 UYN65649:UYN65653 VIJ65649:VIJ65653 VSF65649:VSF65653 WCB65649:WCB65653 WLX65649:WLX65653 WVT65649:WVT65653 L131185:L131189 JH131185:JH131189 TD131185:TD131189 ACZ131185:ACZ131189 AMV131185:AMV131189 AWR131185:AWR131189 BGN131185:BGN131189 BQJ131185:BQJ131189 CAF131185:CAF131189 CKB131185:CKB131189 CTX131185:CTX131189 DDT131185:DDT131189 DNP131185:DNP131189 DXL131185:DXL131189 EHH131185:EHH131189 ERD131185:ERD131189 FAZ131185:FAZ131189 FKV131185:FKV131189 FUR131185:FUR131189 GEN131185:GEN131189 GOJ131185:GOJ131189 GYF131185:GYF131189 HIB131185:HIB131189 HRX131185:HRX131189 IBT131185:IBT131189 ILP131185:ILP131189 IVL131185:IVL131189 JFH131185:JFH131189 JPD131185:JPD131189 JYZ131185:JYZ131189 KIV131185:KIV131189 KSR131185:KSR131189 LCN131185:LCN131189 LMJ131185:LMJ131189 LWF131185:LWF131189 MGB131185:MGB131189 MPX131185:MPX131189 MZT131185:MZT131189 NJP131185:NJP131189 NTL131185:NTL131189 ODH131185:ODH131189 OND131185:OND131189 OWZ131185:OWZ131189 PGV131185:PGV131189 PQR131185:PQR131189 QAN131185:QAN131189 QKJ131185:QKJ131189 QUF131185:QUF131189 REB131185:REB131189 RNX131185:RNX131189 RXT131185:RXT131189 SHP131185:SHP131189 SRL131185:SRL131189 TBH131185:TBH131189 TLD131185:TLD131189 TUZ131185:TUZ131189 UEV131185:UEV131189 UOR131185:UOR131189 UYN131185:UYN131189 VIJ131185:VIJ131189 VSF131185:VSF131189 WCB131185:WCB131189 WLX131185:WLX131189 WVT131185:WVT131189 L196721:L196725 JH196721:JH196725 TD196721:TD196725 ACZ196721:ACZ196725 AMV196721:AMV196725 AWR196721:AWR196725 BGN196721:BGN196725 BQJ196721:BQJ196725 CAF196721:CAF196725 CKB196721:CKB196725 CTX196721:CTX196725 DDT196721:DDT196725 DNP196721:DNP196725 DXL196721:DXL196725 EHH196721:EHH196725 ERD196721:ERD196725 FAZ196721:FAZ196725 FKV196721:FKV196725 FUR196721:FUR196725 GEN196721:GEN196725 GOJ196721:GOJ196725 GYF196721:GYF196725 HIB196721:HIB196725 HRX196721:HRX196725 IBT196721:IBT196725 ILP196721:ILP196725 IVL196721:IVL196725 JFH196721:JFH196725 JPD196721:JPD196725 JYZ196721:JYZ196725 KIV196721:KIV196725 KSR196721:KSR196725 LCN196721:LCN196725 LMJ196721:LMJ196725 LWF196721:LWF196725 MGB196721:MGB196725 MPX196721:MPX196725 MZT196721:MZT196725 NJP196721:NJP196725 NTL196721:NTL196725 ODH196721:ODH196725 OND196721:OND196725 OWZ196721:OWZ196725 PGV196721:PGV196725 PQR196721:PQR196725 QAN196721:QAN196725 QKJ196721:QKJ196725 QUF196721:QUF196725 REB196721:REB196725 RNX196721:RNX196725 RXT196721:RXT196725 SHP196721:SHP196725 SRL196721:SRL196725 TBH196721:TBH196725 TLD196721:TLD196725 TUZ196721:TUZ196725 UEV196721:UEV196725 UOR196721:UOR196725 UYN196721:UYN196725 VIJ196721:VIJ196725 VSF196721:VSF196725 WCB196721:WCB196725 WLX196721:WLX196725 WVT196721:WVT196725 L262257:L262261 JH262257:JH262261 TD262257:TD262261 ACZ262257:ACZ262261 AMV262257:AMV262261 AWR262257:AWR262261 BGN262257:BGN262261 BQJ262257:BQJ262261 CAF262257:CAF262261 CKB262257:CKB262261 CTX262257:CTX262261 DDT262257:DDT262261 DNP262257:DNP262261 DXL262257:DXL262261 EHH262257:EHH262261 ERD262257:ERD262261 FAZ262257:FAZ262261 FKV262257:FKV262261 FUR262257:FUR262261 GEN262257:GEN262261 GOJ262257:GOJ262261 GYF262257:GYF262261 HIB262257:HIB262261 HRX262257:HRX262261 IBT262257:IBT262261 ILP262257:ILP262261 IVL262257:IVL262261 JFH262257:JFH262261 JPD262257:JPD262261 JYZ262257:JYZ262261 KIV262257:KIV262261 KSR262257:KSR262261 LCN262257:LCN262261 LMJ262257:LMJ262261 LWF262257:LWF262261 MGB262257:MGB262261 MPX262257:MPX262261 MZT262257:MZT262261 NJP262257:NJP262261 NTL262257:NTL262261 ODH262257:ODH262261 OND262257:OND262261 OWZ262257:OWZ262261 PGV262257:PGV262261 PQR262257:PQR262261 QAN262257:QAN262261 QKJ262257:QKJ262261 QUF262257:QUF262261 REB262257:REB262261 RNX262257:RNX262261 RXT262257:RXT262261 SHP262257:SHP262261 SRL262257:SRL262261 TBH262257:TBH262261 TLD262257:TLD262261 TUZ262257:TUZ262261 UEV262257:UEV262261 UOR262257:UOR262261 UYN262257:UYN262261 VIJ262257:VIJ262261 VSF262257:VSF262261 WCB262257:WCB262261 WLX262257:WLX262261 WVT262257:WVT262261 L327793:L327797 JH327793:JH327797 TD327793:TD327797 ACZ327793:ACZ327797 AMV327793:AMV327797 AWR327793:AWR327797 BGN327793:BGN327797 BQJ327793:BQJ327797 CAF327793:CAF327797 CKB327793:CKB327797 CTX327793:CTX327797 DDT327793:DDT327797 DNP327793:DNP327797 DXL327793:DXL327797 EHH327793:EHH327797 ERD327793:ERD327797 FAZ327793:FAZ327797 FKV327793:FKV327797 FUR327793:FUR327797 GEN327793:GEN327797 GOJ327793:GOJ327797 GYF327793:GYF327797 HIB327793:HIB327797 HRX327793:HRX327797 IBT327793:IBT327797 ILP327793:ILP327797 IVL327793:IVL327797 JFH327793:JFH327797 JPD327793:JPD327797 JYZ327793:JYZ327797 KIV327793:KIV327797 KSR327793:KSR327797 LCN327793:LCN327797 LMJ327793:LMJ327797 LWF327793:LWF327797 MGB327793:MGB327797 MPX327793:MPX327797 MZT327793:MZT327797 NJP327793:NJP327797 NTL327793:NTL327797 ODH327793:ODH327797 OND327793:OND327797 OWZ327793:OWZ327797 PGV327793:PGV327797 PQR327793:PQR327797 QAN327793:QAN327797 QKJ327793:QKJ327797 QUF327793:QUF327797 REB327793:REB327797 RNX327793:RNX327797 RXT327793:RXT327797 SHP327793:SHP327797 SRL327793:SRL327797 TBH327793:TBH327797 TLD327793:TLD327797 TUZ327793:TUZ327797 UEV327793:UEV327797 UOR327793:UOR327797 UYN327793:UYN327797 VIJ327793:VIJ327797 VSF327793:VSF327797 WCB327793:WCB327797 WLX327793:WLX327797 WVT327793:WVT327797 L393329:L393333 JH393329:JH393333 TD393329:TD393333 ACZ393329:ACZ393333 AMV393329:AMV393333 AWR393329:AWR393333 BGN393329:BGN393333 BQJ393329:BQJ393333 CAF393329:CAF393333 CKB393329:CKB393333 CTX393329:CTX393333 DDT393329:DDT393333 DNP393329:DNP393333 DXL393329:DXL393333 EHH393329:EHH393333 ERD393329:ERD393333 FAZ393329:FAZ393333 FKV393329:FKV393333 FUR393329:FUR393333 GEN393329:GEN393333 GOJ393329:GOJ393333 GYF393329:GYF393333 HIB393329:HIB393333 HRX393329:HRX393333 IBT393329:IBT393333 ILP393329:ILP393333 IVL393329:IVL393333 JFH393329:JFH393333 JPD393329:JPD393333 JYZ393329:JYZ393333 KIV393329:KIV393333 KSR393329:KSR393333 LCN393329:LCN393333 LMJ393329:LMJ393333 LWF393329:LWF393333 MGB393329:MGB393333 MPX393329:MPX393333 MZT393329:MZT393333 NJP393329:NJP393333 NTL393329:NTL393333 ODH393329:ODH393333 OND393329:OND393333 OWZ393329:OWZ393333 PGV393329:PGV393333 PQR393329:PQR393333 QAN393329:QAN393333 QKJ393329:QKJ393333 QUF393329:QUF393333 REB393329:REB393333 RNX393329:RNX393333 RXT393329:RXT393333 SHP393329:SHP393333 SRL393329:SRL393333 TBH393329:TBH393333 TLD393329:TLD393333 TUZ393329:TUZ393333 UEV393329:UEV393333 UOR393329:UOR393333 UYN393329:UYN393333 VIJ393329:VIJ393333 VSF393329:VSF393333 WCB393329:WCB393333 WLX393329:WLX393333 WVT393329:WVT393333 L458865:L458869 JH458865:JH458869 TD458865:TD458869 ACZ458865:ACZ458869 AMV458865:AMV458869 AWR458865:AWR458869 BGN458865:BGN458869 BQJ458865:BQJ458869 CAF458865:CAF458869 CKB458865:CKB458869 CTX458865:CTX458869 DDT458865:DDT458869 DNP458865:DNP458869 DXL458865:DXL458869 EHH458865:EHH458869 ERD458865:ERD458869 FAZ458865:FAZ458869 FKV458865:FKV458869 FUR458865:FUR458869 GEN458865:GEN458869 GOJ458865:GOJ458869 GYF458865:GYF458869 HIB458865:HIB458869 HRX458865:HRX458869 IBT458865:IBT458869 ILP458865:ILP458869 IVL458865:IVL458869 JFH458865:JFH458869 JPD458865:JPD458869 JYZ458865:JYZ458869 KIV458865:KIV458869 KSR458865:KSR458869 LCN458865:LCN458869 LMJ458865:LMJ458869 LWF458865:LWF458869 MGB458865:MGB458869 MPX458865:MPX458869 MZT458865:MZT458869 NJP458865:NJP458869 NTL458865:NTL458869 ODH458865:ODH458869 OND458865:OND458869 OWZ458865:OWZ458869 PGV458865:PGV458869 PQR458865:PQR458869 QAN458865:QAN458869 QKJ458865:QKJ458869 QUF458865:QUF458869 REB458865:REB458869 RNX458865:RNX458869 RXT458865:RXT458869 SHP458865:SHP458869 SRL458865:SRL458869 TBH458865:TBH458869 TLD458865:TLD458869 TUZ458865:TUZ458869 UEV458865:UEV458869 UOR458865:UOR458869 UYN458865:UYN458869 VIJ458865:VIJ458869 VSF458865:VSF458869 WCB458865:WCB458869 WLX458865:WLX458869 WVT458865:WVT458869 L524401:L524405 JH524401:JH524405 TD524401:TD524405 ACZ524401:ACZ524405 AMV524401:AMV524405 AWR524401:AWR524405 BGN524401:BGN524405 BQJ524401:BQJ524405 CAF524401:CAF524405 CKB524401:CKB524405 CTX524401:CTX524405 DDT524401:DDT524405 DNP524401:DNP524405 DXL524401:DXL524405 EHH524401:EHH524405 ERD524401:ERD524405 FAZ524401:FAZ524405 FKV524401:FKV524405 FUR524401:FUR524405 GEN524401:GEN524405 GOJ524401:GOJ524405 GYF524401:GYF524405 HIB524401:HIB524405 HRX524401:HRX524405 IBT524401:IBT524405 ILP524401:ILP524405 IVL524401:IVL524405 JFH524401:JFH524405 JPD524401:JPD524405 JYZ524401:JYZ524405 KIV524401:KIV524405 KSR524401:KSR524405 LCN524401:LCN524405 LMJ524401:LMJ524405 LWF524401:LWF524405 MGB524401:MGB524405 MPX524401:MPX524405 MZT524401:MZT524405 NJP524401:NJP524405 NTL524401:NTL524405 ODH524401:ODH524405 OND524401:OND524405 OWZ524401:OWZ524405 PGV524401:PGV524405 PQR524401:PQR524405 QAN524401:QAN524405 QKJ524401:QKJ524405 QUF524401:QUF524405 REB524401:REB524405 RNX524401:RNX524405 RXT524401:RXT524405 SHP524401:SHP524405 SRL524401:SRL524405 TBH524401:TBH524405 TLD524401:TLD524405 TUZ524401:TUZ524405 UEV524401:UEV524405 UOR524401:UOR524405 UYN524401:UYN524405 VIJ524401:VIJ524405 VSF524401:VSF524405 WCB524401:WCB524405 WLX524401:WLX524405 WVT524401:WVT524405 L589937:L589941 JH589937:JH589941 TD589937:TD589941 ACZ589937:ACZ589941 AMV589937:AMV589941 AWR589937:AWR589941 BGN589937:BGN589941 BQJ589937:BQJ589941 CAF589937:CAF589941 CKB589937:CKB589941 CTX589937:CTX589941 DDT589937:DDT589941 DNP589937:DNP589941 DXL589937:DXL589941 EHH589937:EHH589941 ERD589937:ERD589941 FAZ589937:FAZ589941 FKV589937:FKV589941 FUR589937:FUR589941 GEN589937:GEN589941 GOJ589937:GOJ589941 GYF589937:GYF589941 HIB589937:HIB589941 HRX589937:HRX589941 IBT589937:IBT589941 ILP589937:ILP589941 IVL589937:IVL589941 JFH589937:JFH589941 JPD589937:JPD589941 JYZ589937:JYZ589941 KIV589937:KIV589941 KSR589937:KSR589941 LCN589937:LCN589941 LMJ589937:LMJ589941 LWF589937:LWF589941 MGB589937:MGB589941 MPX589937:MPX589941 MZT589937:MZT589941 NJP589937:NJP589941 NTL589937:NTL589941 ODH589937:ODH589941 OND589937:OND589941 OWZ589937:OWZ589941 PGV589937:PGV589941 PQR589937:PQR589941 QAN589937:QAN589941 QKJ589937:QKJ589941 QUF589937:QUF589941 REB589937:REB589941 RNX589937:RNX589941 RXT589937:RXT589941 SHP589937:SHP589941 SRL589937:SRL589941 TBH589937:TBH589941 TLD589937:TLD589941 TUZ589937:TUZ589941 UEV589937:UEV589941 UOR589937:UOR589941 UYN589937:UYN589941 VIJ589937:VIJ589941 VSF589937:VSF589941 WCB589937:WCB589941 WLX589937:WLX589941 WVT589937:WVT589941 L655473:L655477 JH655473:JH655477 TD655473:TD655477 ACZ655473:ACZ655477 AMV655473:AMV655477 AWR655473:AWR655477 BGN655473:BGN655477 BQJ655473:BQJ655477 CAF655473:CAF655477 CKB655473:CKB655477 CTX655473:CTX655477 DDT655473:DDT655477 DNP655473:DNP655477 DXL655473:DXL655477 EHH655473:EHH655477 ERD655473:ERD655477 FAZ655473:FAZ655477 FKV655473:FKV655477 FUR655473:FUR655477 GEN655473:GEN655477 GOJ655473:GOJ655477 GYF655473:GYF655477 HIB655473:HIB655477 HRX655473:HRX655477 IBT655473:IBT655477 ILP655473:ILP655477 IVL655473:IVL655477 JFH655473:JFH655477 JPD655473:JPD655477 JYZ655473:JYZ655477 KIV655473:KIV655477 KSR655473:KSR655477 LCN655473:LCN655477 LMJ655473:LMJ655477 LWF655473:LWF655477 MGB655473:MGB655477 MPX655473:MPX655477 MZT655473:MZT655477 NJP655473:NJP655477 NTL655473:NTL655477 ODH655473:ODH655477 OND655473:OND655477 OWZ655473:OWZ655477 PGV655473:PGV655477 PQR655473:PQR655477 QAN655473:QAN655477 QKJ655473:QKJ655477 QUF655473:QUF655477 REB655473:REB655477 RNX655473:RNX655477 RXT655473:RXT655477 SHP655473:SHP655477 SRL655473:SRL655477 TBH655473:TBH655477 TLD655473:TLD655477 TUZ655473:TUZ655477 UEV655473:UEV655477 UOR655473:UOR655477 UYN655473:UYN655477 VIJ655473:VIJ655477 VSF655473:VSF655477 WCB655473:WCB655477 WLX655473:WLX655477 WVT655473:WVT655477 L721009:L721013 JH721009:JH721013 TD721009:TD721013 ACZ721009:ACZ721013 AMV721009:AMV721013 AWR721009:AWR721013 BGN721009:BGN721013 BQJ721009:BQJ721013 CAF721009:CAF721013 CKB721009:CKB721013 CTX721009:CTX721013 DDT721009:DDT721013 DNP721009:DNP721013 DXL721009:DXL721013 EHH721009:EHH721013 ERD721009:ERD721013 FAZ721009:FAZ721013 FKV721009:FKV721013 FUR721009:FUR721013 GEN721009:GEN721013 GOJ721009:GOJ721013 GYF721009:GYF721013 HIB721009:HIB721013 HRX721009:HRX721013 IBT721009:IBT721013 ILP721009:ILP721013 IVL721009:IVL721013 JFH721009:JFH721013 JPD721009:JPD721013 JYZ721009:JYZ721013 KIV721009:KIV721013 KSR721009:KSR721013 LCN721009:LCN721013 LMJ721009:LMJ721013 LWF721009:LWF721013 MGB721009:MGB721013 MPX721009:MPX721013 MZT721009:MZT721013 NJP721009:NJP721013 NTL721009:NTL721013 ODH721009:ODH721013 OND721009:OND721013 OWZ721009:OWZ721013 PGV721009:PGV721013 PQR721009:PQR721013 QAN721009:QAN721013 QKJ721009:QKJ721013 QUF721009:QUF721013 REB721009:REB721013 RNX721009:RNX721013 RXT721009:RXT721013 SHP721009:SHP721013 SRL721009:SRL721013 TBH721009:TBH721013 TLD721009:TLD721013 TUZ721009:TUZ721013 UEV721009:UEV721013 UOR721009:UOR721013 UYN721009:UYN721013 VIJ721009:VIJ721013 VSF721009:VSF721013 WCB721009:WCB721013 WLX721009:WLX721013 WVT721009:WVT721013 L786545:L786549 JH786545:JH786549 TD786545:TD786549 ACZ786545:ACZ786549 AMV786545:AMV786549 AWR786545:AWR786549 BGN786545:BGN786549 BQJ786545:BQJ786549 CAF786545:CAF786549 CKB786545:CKB786549 CTX786545:CTX786549 DDT786545:DDT786549 DNP786545:DNP786549 DXL786545:DXL786549 EHH786545:EHH786549 ERD786545:ERD786549 FAZ786545:FAZ786549 FKV786545:FKV786549 FUR786545:FUR786549 GEN786545:GEN786549 GOJ786545:GOJ786549 GYF786545:GYF786549 HIB786545:HIB786549 HRX786545:HRX786549 IBT786545:IBT786549 ILP786545:ILP786549 IVL786545:IVL786549 JFH786545:JFH786549 JPD786545:JPD786549 JYZ786545:JYZ786549 KIV786545:KIV786549 KSR786545:KSR786549 LCN786545:LCN786549 LMJ786545:LMJ786549 LWF786545:LWF786549 MGB786545:MGB786549 MPX786545:MPX786549 MZT786545:MZT786549 NJP786545:NJP786549 NTL786545:NTL786549 ODH786545:ODH786549 OND786545:OND786549 OWZ786545:OWZ786549 PGV786545:PGV786549 PQR786545:PQR786549 QAN786545:QAN786549 QKJ786545:QKJ786549 QUF786545:QUF786549 REB786545:REB786549 RNX786545:RNX786549 RXT786545:RXT786549 SHP786545:SHP786549 SRL786545:SRL786549 TBH786545:TBH786549 TLD786545:TLD786549 TUZ786545:TUZ786549 UEV786545:UEV786549 UOR786545:UOR786549 UYN786545:UYN786549 VIJ786545:VIJ786549 VSF786545:VSF786549 WCB786545:WCB786549 WLX786545:WLX786549 WVT786545:WVT786549 L852081:L852085 JH852081:JH852085 TD852081:TD852085 ACZ852081:ACZ852085 AMV852081:AMV852085 AWR852081:AWR852085 BGN852081:BGN852085 BQJ852081:BQJ852085 CAF852081:CAF852085 CKB852081:CKB852085 CTX852081:CTX852085 DDT852081:DDT852085 DNP852081:DNP852085 DXL852081:DXL852085 EHH852081:EHH852085 ERD852081:ERD852085 FAZ852081:FAZ852085 FKV852081:FKV852085 FUR852081:FUR852085 GEN852081:GEN852085 GOJ852081:GOJ852085 GYF852081:GYF852085 HIB852081:HIB852085 HRX852081:HRX852085 IBT852081:IBT852085 ILP852081:ILP852085 IVL852081:IVL852085 JFH852081:JFH852085 JPD852081:JPD852085 JYZ852081:JYZ852085 KIV852081:KIV852085 KSR852081:KSR852085 LCN852081:LCN852085 LMJ852081:LMJ852085 LWF852081:LWF852085 MGB852081:MGB852085 MPX852081:MPX852085 MZT852081:MZT852085 NJP852081:NJP852085 NTL852081:NTL852085 ODH852081:ODH852085 OND852081:OND852085 OWZ852081:OWZ852085 PGV852081:PGV852085 PQR852081:PQR852085 QAN852081:QAN852085 QKJ852081:QKJ852085 QUF852081:QUF852085 REB852081:REB852085 RNX852081:RNX852085 RXT852081:RXT852085 SHP852081:SHP852085 SRL852081:SRL852085 TBH852081:TBH852085 TLD852081:TLD852085 TUZ852081:TUZ852085 UEV852081:UEV852085 UOR852081:UOR852085 UYN852081:UYN852085 VIJ852081:VIJ852085 VSF852081:VSF852085 WCB852081:WCB852085 WLX852081:WLX852085 WVT852081:WVT852085 L917617:L917621 JH917617:JH917621 TD917617:TD917621 ACZ917617:ACZ917621 AMV917617:AMV917621 AWR917617:AWR917621 BGN917617:BGN917621 BQJ917617:BQJ917621 CAF917617:CAF917621 CKB917617:CKB917621 CTX917617:CTX917621 DDT917617:DDT917621 DNP917617:DNP917621 DXL917617:DXL917621 EHH917617:EHH917621 ERD917617:ERD917621 FAZ917617:FAZ917621 FKV917617:FKV917621 FUR917617:FUR917621 GEN917617:GEN917621 GOJ917617:GOJ917621 GYF917617:GYF917621 HIB917617:HIB917621 HRX917617:HRX917621 IBT917617:IBT917621 ILP917617:ILP917621 IVL917617:IVL917621 JFH917617:JFH917621 JPD917617:JPD917621 JYZ917617:JYZ917621 KIV917617:KIV917621 KSR917617:KSR917621 LCN917617:LCN917621 LMJ917617:LMJ917621 LWF917617:LWF917621 MGB917617:MGB917621 MPX917617:MPX917621 MZT917617:MZT917621 NJP917617:NJP917621 NTL917617:NTL917621 ODH917617:ODH917621 OND917617:OND917621 OWZ917617:OWZ917621 PGV917617:PGV917621 PQR917617:PQR917621 QAN917617:QAN917621 QKJ917617:QKJ917621 QUF917617:QUF917621 REB917617:REB917621 RNX917617:RNX917621 RXT917617:RXT917621 SHP917617:SHP917621 SRL917617:SRL917621 TBH917617:TBH917621 TLD917617:TLD917621 TUZ917617:TUZ917621 UEV917617:UEV917621 UOR917617:UOR917621 UYN917617:UYN917621 VIJ917617:VIJ917621 VSF917617:VSF917621 WCB917617:WCB917621 WLX917617:WLX917621 WVT917617:WVT917621 L983153:L983157 JH983153:JH983157 TD983153:TD983157 ACZ983153:ACZ983157 AMV983153:AMV983157 AWR983153:AWR983157 BGN983153:BGN983157 BQJ983153:BQJ983157 CAF983153:CAF983157 CKB983153:CKB983157 CTX983153:CTX983157 DDT983153:DDT983157 DNP983153:DNP983157 DXL983153:DXL983157 EHH983153:EHH983157 ERD983153:ERD983157 FAZ983153:FAZ983157 FKV983153:FKV983157 FUR983153:FUR983157 GEN983153:GEN983157 GOJ983153:GOJ983157 GYF983153:GYF983157 HIB983153:HIB983157 HRX983153:HRX983157 IBT983153:IBT983157 ILP983153:ILP983157 IVL983153:IVL983157 JFH983153:JFH983157 JPD983153:JPD983157 JYZ983153:JYZ983157 KIV983153:KIV983157 KSR983153:KSR983157 LCN983153:LCN983157 LMJ983153:LMJ983157 LWF983153:LWF983157 MGB983153:MGB983157 MPX983153:MPX983157 MZT983153:MZT983157 NJP983153:NJP983157 NTL983153:NTL983157 ODH983153:ODH983157 OND983153:OND983157 OWZ983153:OWZ983157 PGV983153:PGV983157 PQR983153:PQR983157 QAN983153:QAN983157 QKJ983153:QKJ983157 QUF983153:QUF983157 REB983153:REB983157 RNX983153:RNX983157 RXT983153:RXT983157 SHP983153:SHP983157 SRL983153:SRL983157 TBH983153:TBH983157 TLD983153:TLD983157 TUZ983153:TUZ983157 UEV983153:UEV983157 UOR983153:UOR983157 UYN983153:UYN983157 VIJ983153:VIJ983157 VSF983153:VSF983157 WCB983153:WCB983157 WLX983153:WLX983157 WVT983153:WVT983157 L65661:L65667 JH65661:JH65667 TD65661:TD65667 ACZ65661:ACZ65667 AMV65661:AMV65667 AWR65661:AWR65667 BGN65661:BGN65667 BQJ65661:BQJ65667 CAF65661:CAF65667 CKB65661:CKB65667 CTX65661:CTX65667 DDT65661:DDT65667 DNP65661:DNP65667 DXL65661:DXL65667 EHH65661:EHH65667 ERD65661:ERD65667 FAZ65661:FAZ65667 FKV65661:FKV65667 FUR65661:FUR65667 GEN65661:GEN65667 GOJ65661:GOJ65667 GYF65661:GYF65667 HIB65661:HIB65667 HRX65661:HRX65667 IBT65661:IBT65667 ILP65661:ILP65667 IVL65661:IVL65667 JFH65661:JFH65667 JPD65661:JPD65667 JYZ65661:JYZ65667 KIV65661:KIV65667 KSR65661:KSR65667 LCN65661:LCN65667 LMJ65661:LMJ65667 LWF65661:LWF65667 MGB65661:MGB65667 MPX65661:MPX65667 MZT65661:MZT65667 NJP65661:NJP65667 NTL65661:NTL65667 ODH65661:ODH65667 OND65661:OND65667 OWZ65661:OWZ65667 PGV65661:PGV65667 PQR65661:PQR65667 QAN65661:QAN65667 QKJ65661:QKJ65667 QUF65661:QUF65667 REB65661:REB65667 RNX65661:RNX65667 RXT65661:RXT65667 SHP65661:SHP65667 SRL65661:SRL65667 TBH65661:TBH65667 TLD65661:TLD65667 TUZ65661:TUZ65667 UEV65661:UEV65667 UOR65661:UOR65667 UYN65661:UYN65667 VIJ65661:VIJ65667 VSF65661:VSF65667 WCB65661:WCB65667 WLX65661:WLX65667 WVT65661:WVT65667 L131197:L131203 JH131197:JH131203 TD131197:TD131203 ACZ131197:ACZ131203 AMV131197:AMV131203 AWR131197:AWR131203 BGN131197:BGN131203 BQJ131197:BQJ131203 CAF131197:CAF131203 CKB131197:CKB131203 CTX131197:CTX131203 DDT131197:DDT131203 DNP131197:DNP131203 DXL131197:DXL131203 EHH131197:EHH131203 ERD131197:ERD131203 FAZ131197:FAZ131203 FKV131197:FKV131203 FUR131197:FUR131203 GEN131197:GEN131203 GOJ131197:GOJ131203 GYF131197:GYF131203 HIB131197:HIB131203 HRX131197:HRX131203 IBT131197:IBT131203 ILP131197:ILP131203 IVL131197:IVL131203 JFH131197:JFH131203 JPD131197:JPD131203 JYZ131197:JYZ131203 KIV131197:KIV131203 KSR131197:KSR131203 LCN131197:LCN131203 LMJ131197:LMJ131203 LWF131197:LWF131203 MGB131197:MGB131203 MPX131197:MPX131203 MZT131197:MZT131203 NJP131197:NJP131203 NTL131197:NTL131203 ODH131197:ODH131203 OND131197:OND131203 OWZ131197:OWZ131203 PGV131197:PGV131203 PQR131197:PQR131203 QAN131197:QAN131203 QKJ131197:QKJ131203 QUF131197:QUF131203 REB131197:REB131203 RNX131197:RNX131203 RXT131197:RXT131203 SHP131197:SHP131203 SRL131197:SRL131203 TBH131197:TBH131203 TLD131197:TLD131203 TUZ131197:TUZ131203 UEV131197:UEV131203 UOR131197:UOR131203 UYN131197:UYN131203 VIJ131197:VIJ131203 VSF131197:VSF131203 WCB131197:WCB131203 WLX131197:WLX131203 WVT131197:WVT131203 L196733:L196739 JH196733:JH196739 TD196733:TD196739 ACZ196733:ACZ196739 AMV196733:AMV196739 AWR196733:AWR196739 BGN196733:BGN196739 BQJ196733:BQJ196739 CAF196733:CAF196739 CKB196733:CKB196739 CTX196733:CTX196739 DDT196733:DDT196739 DNP196733:DNP196739 DXL196733:DXL196739 EHH196733:EHH196739 ERD196733:ERD196739 FAZ196733:FAZ196739 FKV196733:FKV196739 FUR196733:FUR196739 GEN196733:GEN196739 GOJ196733:GOJ196739 GYF196733:GYF196739 HIB196733:HIB196739 HRX196733:HRX196739 IBT196733:IBT196739 ILP196733:ILP196739 IVL196733:IVL196739 JFH196733:JFH196739 JPD196733:JPD196739 JYZ196733:JYZ196739 KIV196733:KIV196739 KSR196733:KSR196739 LCN196733:LCN196739 LMJ196733:LMJ196739 LWF196733:LWF196739 MGB196733:MGB196739 MPX196733:MPX196739 MZT196733:MZT196739 NJP196733:NJP196739 NTL196733:NTL196739 ODH196733:ODH196739 OND196733:OND196739 OWZ196733:OWZ196739 PGV196733:PGV196739 PQR196733:PQR196739 QAN196733:QAN196739 QKJ196733:QKJ196739 QUF196733:QUF196739 REB196733:REB196739 RNX196733:RNX196739 RXT196733:RXT196739 SHP196733:SHP196739 SRL196733:SRL196739 TBH196733:TBH196739 TLD196733:TLD196739 TUZ196733:TUZ196739 UEV196733:UEV196739 UOR196733:UOR196739 UYN196733:UYN196739 VIJ196733:VIJ196739 VSF196733:VSF196739 WCB196733:WCB196739 WLX196733:WLX196739 WVT196733:WVT196739 L262269:L262275 JH262269:JH262275 TD262269:TD262275 ACZ262269:ACZ262275 AMV262269:AMV262275 AWR262269:AWR262275 BGN262269:BGN262275 BQJ262269:BQJ262275 CAF262269:CAF262275 CKB262269:CKB262275 CTX262269:CTX262275 DDT262269:DDT262275 DNP262269:DNP262275 DXL262269:DXL262275 EHH262269:EHH262275 ERD262269:ERD262275 FAZ262269:FAZ262275 FKV262269:FKV262275 FUR262269:FUR262275 GEN262269:GEN262275 GOJ262269:GOJ262275 GYF262269:GYF262275 HIB262269:HIB262275 HRX262269:HRX262275 IBT262269:IBT262275 ILP262269:ILP262275 IVL262269:IVL262275 JFH262269:JFH262275 JPD262269:JPD262275 JYZ262269:JYZ262275 KIV262269:KIV262275 KSR262269:KSR262275 LCN262269:LCN262275 LMJ262269:LMJ262275 LWF262269:LWF262275 MGB262269:MGB262275 MPX262269:MPX262275 MZT262269:MZT262275 NJP262269:NJP262275 NTL262269:NTL262275 ODH262269:ODH262275 OND262269:OND262275 OWZ262269:OWZ262275 PGV262269:PGV262275 PQR262269:PQR262275 QAN262269:QAN262275 QKJ262269:QKJ262275 QUF262269:QUF262275 REB262269:REB262275 RNX262269:RNX262275 RXT262269:RXT262275 SHP262269:SHP262275 SRL262269:SRL262275 TBH262269:TBH262275 TLD262269:TLD262275 TUZ262269:TUZ262275 UEV262269:UEV262275 UOR262269:UOR262275 UYN262269:UYN262275 VIJ262269:VIJ262275 VSF262269:VSF262275 WCB262269:WCB262275 WLX262269:WLX262275 WVT262269:WVT262275 L327805:L327811 JH327805:JH327811 TD327805:TD327811 ACZ327805:ACZ327811 AMV327805:AMV327811 AWR327805:AWR327811 BGN327805:BGN327811 BQJ327805:BQJ327811 CAF327805:CAF327811 CKB327805:CKB327811 CTX327805:CTX327811 DDT327805:DDT327811 DNP327805:DNP327811 DXL327805:DXL327811 EHH327805:EHH327811 ERD327805:ERD327811 FAZ327805:FAZ327811 FKV327805:FKV327811 FUR327805:FUR327811 GEN327805:GEN327811 GOJ327805:GOJ327811 GYF327805:GYF327811 HIB327805:HIB327811 HRX327805:HRX327811 IBT327805:IBT327811 ILP327805:ILP327811 IVL327805:IVL327811 JFH327805:JFH327811 JPD327805:JPD327811 JYZ327805:JYZ327811 KIV327805:KIV327811 KSR327805:KSR327811 LCN327805:LCN327811 LMJ327805:LMJ327811 LWF327805:LWF327811 MGB327805:MGB327811 MPX327805:MPX327811 MZT327805:MZT327811 NJP327805:NJP327811 NTL327805:NTL327811 ODH327805:ODH327811 OND327805:OND327811 OWZ327805:OWZ327811 PGV327805:PGV327811 PQR327805:PQR327811 QAN327805:QAN327811 QKJ327805:QKJ327811 QUF327805:QUF327811 REB327805:REB327811 RNX327805:RNX327811 RXT327805:RXT327811 SHP327805:SHP327811 SRL327805:SRL327811 TBH327805:TBH327811 TLD327805:TLD327811 TUZ327805:TUZ327811 UEV327805:UEV327811 UOR327805:UOR327811 UYN327805:UYN327811 VIJ327805:VIJ327811 VSF327805:VSF327811 WCB327805:WCB327811 WLX327805:WLX327811 WVT327805:WVT327811 L393341:L393347 JH393341:JH393347 TD393341:TD393347 ACZ393341:ACZ393347 AMV393341:AMV393347 AWR393341:AWR393347 BGN393341:BGN393347 BQJ393341:BQJ393347 CAF393341:CAF393347 CKB393341:CKB393347 CTX393341:CTX393347 DDT393341:DDT393347 DNP393341:DNP393347 DXL393341:DXL393347 EHH393341:EHH393347 ERD393341:ERD393347 FAZ393341:FAZ393347 FKV393341:FKV393347 FUR393341:FUR393347 GEN393341:GEN393347 GOJ393341:GOJ393347 GYF393341:GYF393347 HIB393341:HIB393347 HRX393341:HRX393347 IBT393341:IBT393347 ILP393341:ILP393347 IVL393341:IVL393347 JFH393341:JFH393347 JPD393341:JPD393347 JYZ393341:JYZ393347 KIV393341:KIV393347 KSR393341:KSR393347 LCN393341:LCN393347 LMJ393341:LMJ393347 LWF393341:LWF393347 MGB393341:MGB393347 MPX393341:MPX393347 MZT393341:MZT393347 NJP393341:NJP393347 NTL393341:NTL393347 ODH393341:ODH393347 OND393341:OND393347 OWZ393341:OWZ393347 PGV393341:PGV393347 PQR393341:PQR393347 QAN393341:QAN393347 QKJ393341:QKJ393347 QUF393341:QUF393347 REB393341:REB393347 RNX393341:RNX393347 RXT393341:RXT393347 SHP393341:SHP393347 SRL393341:SRL393347 TBH393341:TBH393347 TLD393341:TLD393347 TUZ393341:TUZ393347 UEV393341:UEV393347 UOR393341:UOR393347 UYN393341:UYN393347 VIJ393341:VIJ393347 VSF393341:VSF393347 WCB393341:WCB393347 WLX393341:WLX393347 WVT393341:WVT393347 L458877:L458883 JH458877:JH458883 TD458877:TD458883 ACZ458877:ACZ458883 AMV458877:AMV458883 AWR458877:AWR458883 BGN458877:BGN458883 BQJ458877:BQJ458883 CAF458877:CAF458883 CKB458877:CKB458883 CTX458877:CTX458883 DDT458877:DDT458883 DNP458877:DNP458883 DXL458877:DXL458883 EHH458877:EHH458883 ERD458877:ERD458883 FAZ458877:FAZ458883 FKV458877:FKV458883 FUR458877:FUR458883 GEN458877:GEN458883 GOJ458877:GOJ458883 GYF458877:GYF458883 HIB458877:HIB458883 HRX458877:HRX458883 IBT458877:IBT458883 ILP458877:ILP458883 IVL458877:IVL458883 JFH458877:JFH458883 JPD458877:JPD458883 JYZ458877:JYZ458883 KIV458877:KIV458883 KSR458877:KSR458883 LCN458877:LCN458883 LMJ458877:LMJ458883 LWF458877:LWF458883 MGB458877:MGB458883 MPX458877:MPX458883 MZT458877:MZT458883 NJP458877:NJP458883 NTL458877:NTL458883 ODH458877:ODH458883 OND458877:OND458883 OWZ458877:OWZ458883 PGV458877:PGV458883 PQR458877:PQR458883 QAN458877:QAN458883 QKJ458877:QKJ458883 QUF458877:QUF458883 REB458877:REB458883 RNX458877:RNX458883 RXT458877:RXT458883 SHP458877:SHP458883 SRL458877:SRL458883 TBH458877:TBH458883 TLD458877:TLD458883 TUZ458877:TUZ458883 UEV458877:UEV458883 UOR458877:UOR458883 UYN458877:UYN458883 VIJ458877:VIJ458883 VSF458877:VSF458883 WCB458877:WCB458883 WLX458877:WLX458883 WVT458877:WVT458883 L524413:L524419 JH524413:JH524419 TD524413:TD524419 ACZ524413:ACZ524419 AMV524413:AMV524419 AWR524413:AWR524419 BGN524413:BGN524419 BQJ524413:BQJ524419 CAF524413:CAF524419 CKB524413:CKB524419 CTX524413:CTX524419 DDT524413:DDT524419 DNP524413:DNP524419 DXL524413:DXL524419 EHH524413:EHH524419 ERD524413:ERD524419 FAZ524413:FAZ524419 FKV524413:FKV524419 FUR524413:FUR524419 GEN524413:GEN524419 GOJ524413:GOJ524419 GYF524413:GYF524419 HIB524413:HIB524419 HRX524413:HRX524419 IBT524413:IBT524419 ILP524413:ILP524419 IVL524413:IVL524419 JFH524413:JFH524419 JPD524413:JPD524419 JYZ524413:JYZ524419 KIV524413:KIV524419 KSR524413:KSR524419 LCN524413:LCN524419 LMJ524413:LMJ524419 LWF524413:LWF524419 MGB524413:MGB524419 MPX524413:MPX524419 MZT524413:MZT524419 NJP524413:NJP524419 NTL524413:NTL524419 ODH524413:ODH524419 OND524413:OND524419 OWZ524413:OWZ524419 PGV524413:PGV524419 PQR524413:PQR524419 QAN524413:QAN524419 QKJ524413:QKJ524419 QUF524413:QUF524419 REB524413:REB524419 RNX524413:RNX524419 RXT524413:RXT524419 SHP524413:SHP524419 SRL524413:SRL524419 TBH524413:TBH524419 TLD524413:TLD524419 TUZ524413:TUZ524419 UEV524413:UEV524419 UOR524413:UOR524419 UYN524413:UYN524419 VIJ524413:VIJ524419 VSF524413:VSF524419 WCB524413:WCB524419 WLX524413:WLX524419 WVT524413:WVT524419 L589949:L589955 JH589949:JH589955 TD589949:TD589955 ACZ589949:ACZ589955 AMV589949:AMV589955 AWR589949:AWR589955 BGN589949:BGN589955 BQJ589949:BQJ589955 CAF589949:CAF589955 CKB589949:CKB589955 CTX589949:CTX589955 DDT589949:DDT589955 DNP589949:DNP589955 DXL589949:DXL589955 EHH589949:EHH589955 ERD589949:ERD589955 FAZ589949:FAZ589955 FKV589949:FKV589955 FUR589949:FUR589955 GEN589949:GEN589955 GOJ589949:GOJ589955 GYF589949:GYF589955 HIB589949:HIB589955 HRX589949:HRX589955 IBT589949:IBT589955 ILP589949:ILP589955 IVL589949:IVL589955 JFH589949:JFH589955 JPD589949:JPD589955 JYZ589949:JYZ589955 KIV589949:KIV589955 KSR589949:KSR589955 LCN589949:LCN589955 LMJ589949:LMJ589955 LWF589949:LWF589955 MGB589949:MGB589955 MPX589949:MPX589955 MZT589949:MZT589955 NJP589949:NJP589955 NTL589949:NTL589955 ODH589949:ODH589955 OND589949:OND589955 OWZ589949:OWZ589955 PGV589949:PGV589955 PQR589949:PQR589955 QAN589949:QAN589955 QKJ589949:QKJ589955 QUF589949:QUF589955 REB589949:REB589955 RNX589949:RNX589955 RXT589949:RXT589955 SHP589949:SHP589955 SRL589949:SRL589955 TBH589949:TBH589955 TLD589949:TLD589955 TUZ589949:TUZ589955 UEV589949:UEV589955 UOR589949:UOR589955 UYN589949:UYN589955 VIJ589949:VIJ589955 VSF589949:VSF589955 WCB589949:WCB589955 WLX589949:WLX589955 WVT589949:WVT589955 L655485:L655491 JH655485:JH655491 TD655485:TD655491 ACZ655485:ACZ655491 AMV655485:AMV655491 AWR655485:AWR655491 BGN655485:BGN655491 BQJ655485:BQJ655491 CAF655485:CAF655491 CKB655485:CKB655491 CTX655485:CTX655491 DDT655485:DDT655491 DNP655485:DNP655491 DXL655485:DXL655491 EHH655485:EHH655491 ERD655485:ERD655491 FAZ655485:FAZ655491 FKV655485:FKV655491 FUR655485:FUR655491 GEN655485:GEN655491 GOJ655485:GOJ655491 GYF655485:GYF655491 HIB655485:HIB655491 HRX655485:HRX655491 IBT655485:IBT655491 ILP655485:ILP655491 IVL655485:IVL655491 JFH655485:JFH655491 JPD655485:JPD655491 JYZ655485:JYZ655491 KIV655485:KIV655491 KSR655485:KSR655491 LCN655485:LCN655491 LMJ655485:LMJ655491 LWF655485:LWF655491 MGB655485:MGB655491 MPX655485:MPX655491 MZT655485:MZT655491 NJP655485:NJP655491 NTL655485:NTL655491 ODH655485:ODH655491 OND655485:OND655491 OWZ655485:OWZ655491 PGV655485:PGV655491 PQR655485:PQR655491 QAN655485:QAN655491 QKJ655485:QKJ655491 QUF655485:QUF655491 REB655485:REB655491 RNX655485:RNX655491 RXT655485:RXT655491 SHP655485:SHP655491 SRL655485:SRL655491 TBH655485:TBH655491 TLD655485:TLD655491 TUZ655485:TUZ655491 UEV655485:UEV655491 UOR655485:UOR655491 UYN655485:UYN655491 VIJ655485:VIJ655491 VSF655485:VSF655491 WCB655485:WCB655491 WLX655485:WLX655491 WVT655485:WVT655491 L721021:L721027 JH721021:JH721027 TD721021:TD721027 ACZ721021:ACZ721027 AMV721021:AMV721027 AWR721021:AWR721027 BGN721021:BGN721027 BQJ721021:BQJ721027 CAF721021:CAF721027 CKB721021:CKB721027 CTX721021:CTX721027 DDT721021:DDT721027 DNP721021:DNP721027 DXL721021:DXL721027 EHH721021:EHH721027 ERD721021:ERD721027 FAZ721021:FAZ721027 FKV721021:FKV721027 FUR721021:FUR721027 GEN721021:GEN721027 GOJ721021:GOJ721027 GYF721021:GYF721027 HIB721021:HIB721027 HRX721021:HRX721027 IBT721021:IBT721027 ILP721021:ILP721027 IVL721021:IVL721027 JFH721021:JFH721027 JPD721021:JPD721027 JYZ721021:JYZ721027 KIV721021:KIV721027 KSR721021:KSR721027 LCN721021:LCN721027 LMJ721021:LMJ721027 LWF721021:LWF721027 MGB721021:MGB721027 MPX721021:MPX721027 MZT721021:MZT721027 NJP721021:NJP721027 NTL721021:NTL721027 ODH721021:ODH721027 OND721021:OND721027 OWZ721021:OWZ721027 PGV721021:PGV721027 PQR721021:PQR721027 QAN721021:QAN721027 QKJ721021:QKJ721027 QUF721021:QUF721027 REB721021:REB721027 RNX721021:RNX721027 RXT721021:RXT721027 SHP721021:SHP721027 SRL721021:SRL721027 TBH721021:TBH721027 TLD721021:TLD721027 TUZ721021:TUZ721027 UEV721021:UEV721027 UOR721021:UOR721027 UYN721021:UYN721027 VIJ721021:VIJ721027 VSF721021:VSF721027 WCB721021:WCB721027 WLX721021:WLX721027 WVT721021:WVT721027 L786557:L786563 JH786557:JH786563 TD786557:TD786563 ACZ786557:ACZ786563 AMV786557:AMV786563 AWR786557:AWR786563 BGN786557:BGN786563 BQJ786557:BQJ786563 CAF786557:CAF786563 CKB786557:CKB786563 CTX786557:CTX786563 DDT786557:DDT786563 DNP786557:DNP786563 DXL786557:DXL786563 EHH786557:EHH786563 ERD786557:ERD786563 FAZ786557:FAZ786563 FKV786557:FKV786563 FUR786557:FUR786563 GEN786557:GEN786563 GOJ786557:GOJ786563 GYF786557:GYF786563 HIB786557:HIB786563 HRX786557:HRX786563 IBT786557:IBT786563 ILP786557:ILP786563 IVL786557:IVL786563 JFH786557:JFH786563 JPD786557:JPD786563 JYZ786557:JYZ786563 KIV786557:KIV786563 KSR786557:KSR786563 LCN786557:LCN786563 LMJ786557:LMJ786563 LWF786557:LWF786563 MGB786557:MGB786563 MPX786557:MPX786563 MZT786557:MZT786563 NJP786557:NJP786563 NTL786557:NTL786563 ODH786557:ODH786563 OND786557:OND786563 OWZ786557:OWZ786563 PGV786557:PGV786563 PQR786557:PQR786563 QAN786557:QAN786563 QKJ786557:QKJ786563 QUF786557:QUF786563 REB786557:REB786563 RNX786557:RNX786563 RXT786557:RXT786563 SHP786557:SHP786563 SRL786557:SRL786563 TBH786557:TBH786563 TLD786557:TLD786563 TUZ786557:TUZ786563 UEV786557:UEV786563 UOR786557:UOR786563 UYN786557:UYN786563 VIJ786557:VIJ786563 VSF786557:VSF786563 WCB786557:WCB786563 WLX786557:WLX786563 WVT786557:WVT786563 L852093:L852099 JH852093:JH852099 TD852093:TD852099 ACZ852093:ACZ852099 AMV852093:AMV852099 AWR852093:AWR852099 BGN852093:BGN852099 BQJ852093:BQJ852099 CAF852093:CAF852099 CKB852093:CKB852099 CTX852093:CTX852099 DDT852093:DDT852099 DNP852093:DNP852099 DXL852093:DXL852099 EHH852093:EHH852099 ERD852093:ERD852099 FAZ852093:FAZ852099 FKV852093:FKV852099 FUR852093:FUR852099 GEN852093:GEN852099 GOJ852093:GOJ852099 GYF852093:GYF852099 HIB852093:HIB852099 HRX852093:HRX852099 IBT852093:IBT852099 ILP852093:ILP852099 IVL852093:IVL852099 JFH852093:JFH852099 JPD852093:JPD852099 JYZ852093:JYZ852099 KIV852093:KIV852099 KSR852093:KSR852099 LCN852093:LCN852099 LMJ852093:LMJ852099 LWF852093:LWF852099 MGB852093:MGB852099 MPX852093:MPX852099 MZT852093:MZT852099 NJP852093:NJP852099 NTL852093:NTL852099 ODH852093:ODH852099 OND852093:OND852099 OWZ852093:OWZ852099 PGV852093:PGV852099 PQR852093:PQR852099 QAN852093:QAN852099 QKJ852093:QKJ852099 QUF852093:QUF852099 REB852093:REB852099 RNX852093:RNX852099 RXT852093:RXT852099 SHP852093:SHP852099 SRL852093:SRL852099 TBH852093:TBH852099 TLD852093:TLD852099 TUZ852093:TUZ852099 UEV852093:UEV852099 UOR852093:UOR852099 UYN852093:UYN852099 VIJ852093:VIJ852099 VSF852093:VSF852099 WCB852093:WCB852099 WLX852093:WLX852099 WVT852093:WVT852099 L917629:L917635 JH917629:JH917635 TD917629:TD917635 ACZ917629:ACZ917635 AMV917629:AMV917635 AWR917629:AWR917635 BGN917629:BGN917635 BQJ917629:BQJ917635 CAF917629:CAF917635 CKB917629:CKB917635 CTX917629:CTX917635 DDT917629:DDT917635 DNP917629:DNP917635 DXL917629:DXL917635 EHH917629:EHH917635 ERD917629:ERD917635 FAZ917629:FAZ917635 FKV917629:FKV917635 FUR917629:FUR917635 GEN917629:GEN917635 GOJ917629:GOJ917635 GYF917629:GYF917635 HIB917629:HIB917635 HRX917629:HRX917635 IBT917629:IBT917635 ILP917629:ILP917635 IVL917629:IVL917635 JFH917629:JFH917635 JPD917629:JPD917635 JYZ917629:JYZ917635 KIV917629:KIV917635 KSR917629:KSR917635 LCN917629:LCN917635 LMJ917629:LMJ917635 LWF917629:LWF917635 MGB917629:MGB917635 MPX917629:MPX917635 MZT917629:MZT917635 NJP917629:NJP917635 NTL917629:NTL917635 ODH917629:ODH917635 OND917629:OND917635 OWZ917629:OWZ917635 PGV917629:PGV917635 PQR917629:PQR917635 QAN917629:QAN917635 QKJ917629:QKJ917635 QUF917629:QUF917635 REB917629:REB917635 RNX917629:RNX917635 RXT917629:RXT917635 SHP917629:SHP917635 SRL917629:SRL917635 TBH917629:TBH917635 TLD917629:TLD917635 TUZ917629:TUZ917635 UEV917629:UEV917635 UOR917629:UOR917635 UYN917629:UYN917635 VIJ917629:VIJ917635 VSF917629:VSF917635 WCB917629:WCB917635 WLX917629:WLX917635 WVT917629:WVT917635 L983165:L983171 JH983165:JH983171 TD983165:TD983171 ACZ983165:ACZ983171 AMV983165:AMV983171 AWR983165:AWR983171 BGN983165:BGN983171 BQJ983165:BQJ983171 CAF983165:CAF983171 CKB983165:CKB983171 CTX983165:CTX983171 DDT983165:DDT983171 DNP983165:DNP983171 DXL983165:DXL983171 EHH983165:EHH983171 ERD983165:ERD983171 FAZ983165:FAZ983171 FKV983165:FKV983171 FUR983165:FUR983171 GEN983165:GEN983171 GOJ983165:GOJ983171 GYF983165:GYF983171 HIB983165:HIB983171 HRX983165:HRX983171 IBT983165:IBT983171 ILP983165:ILP983171 IVL983165:IVL983171 JFH983165:JFH983171 JPD983165:JPD983171 JYZ983165:JYZ983171 KIV983165:KIV983171 KSR983165:KSR983171 LCN983165:LCN983171 LMJ983165:LMJ983171 LWF983165:LWF983171 MGB983165:MGB983171 MPX983165:MPX983171 MZT983165:MZT983171 NJP983165:NJP983171 NTL983165:NTL983171 ODH983165:ODH983171 OND983165:OND983171 OWZ983165:OWZ983171 PGV983165:PGV983171 PQR983165:PQR983171 QAN983165:QAN983171 QKJ983165:QKJ983171 QUF983165:QUF983171 REB983165:REB983171 RNX983165:RNX983171 RXT983165:RXT983171 SHP983165:SHP983171 SRL983165:SRL983171 TBH983165:TBH983171 TLD983165:TLD983171 TUZ983165:TUZ983171 UEV983165:UEV983171 UOR983165:UOR983171 UYN983165:UYN983171 VIJ983165:VIJ983171 VSF983165:VSF983171 WCB983165:WCB983171 WLX983165:WLX983171 WVT983165:WVT983171 WVT125:WVT127 WLX125:WLX127 WCB125:WCB127 VSF125:VSF127 VIJ125:VIJ127 UYN125:UYN127 UOR125:UOR127 UEV125:UEV127 TUZ125:TUZ127 TLD125:TLD127 TBH125:TBH127 SRL125:SRL127 SHP125:SHP127 RXT125:RXT127 RNX125:RNX127 REB125:REB127 QUF125:QUF127 QKJ125:QKJ127 QAN125:QAN127 PQR125:PQR127 PGV125:PGV127 OWZ125:OWZ127 OND125:OND127 ODH125:ODH127 NTL125:NTL127 NJP125:NJP127 MZT125:MZT127 MPX125:MPX127 MGB125:MGB127 LWF125:LWF127 LMJ125:LMJ127 LCN125:LCN127 KSR125:KSR127 KIV125:KIV127 JYZ125:JYZ127 JPD125:JPD127 JFH125:JFH127 IVL125:IVL127 ILP125:ILP127 IBT125:IBT127 HRX125:HRX127 HIB125:HIB127 GYF125:GYF127 GOJ125:GOJ127 GEN125:GEN127 FUR125:FUR127 FKV125:FKV127 FAZ125:FAZ127 ERD125:ERD127 EHH125:EHH127 DXL125:DXL127 DNP125:DNP127 DDT125:DDT127 CTX125:CTX127 CKB125:CKB127 CAF125:CAF127 BQJ125:BQJ127 BGN125:BGN127 AWR125:AWR127 AMV125:AMV127 ACZ125:ACZ127 TD125:TD127 JH125:JH127 L125:L127 L16:L21 JH18:JH21 TD18:TD21 ACZ18:ACZ21 AMV18:AMV21 AWR18:AWR21 BGN18:BGN21 BQJ18:BQJ21 CAF18:CAF21 CKB18:CKB21 CTX18:CTX21 DDT18:DDT21 DNP18:DNP21 DXL18:DXL21 EHH18:EHH21 ERD18:ERD21 FAZ18:FAZ21 FKV18:FKV21 FUR18:FUR21 GEN18:GEN21 GOJ18:GOJ21 GYF18:GYF21 HIB18:HIB21 HRX18:HRX21 IBT18:IBT21 ILP18:ILP21 IVL18:IVL21 JFH18:JFH21 JPD18:JPD21 JYZ18:JYZ21 KIV18:KIV21 KSR18:KSR21 LCN18:LCN21 LMJ18:LMJ21 LWF18:LWF21 MGB18:MGB21 MPX18:MPX21 MZT18:MZT21 NJP18:NJP21 NTL18:NTL21 ODH18:ODH21 OND18:OND21 OWZ18:OWZ21 PGV18:PGV21 PQR18:PQR21 QAN18:QAN21 QKJ18:QKJ21 QUF18:QUF21 REB18:REB21 RNX18:RNX21 RXT18:RXT21 SHP18:SHP21 SRL18:SRL21 TBH18:TBH21 TLD18:TLD21 TUZ18:TUZ21 UEV18:UEV21 UOR18:UOR21 UYN18:UYN21 VIJ18:VIJ21 VSF18:VSF21 WCB18:WCB21 WLX18:WLX21 WVT18:WVT21 L11:L12 JH11:JH12 TD11:TD12 ACZ11:ACZ12 AMV11:AMV12 AWR11:AWR12 BGN11:BGN12 BQJ11:BQJ12 CAF11:CAF12 CKB11:CKB12 CTX11:CTX12 DDT11:DDT12 DNP11:DNP12 DXL11:DXL12 EHH11:EHH12 ERD11:ERD12 FAZ11:FAZ12 FKV11:FKV12 FUR11:FUR12 GEN11:GEN12 GOJ11:GOJ12 GYF11:GYF12 HIB11:HIB12 HRX11:HRX12 IBT11:IBT12 ILP11:ILP12 IVL11:IVL12 JFH11:JFH12 JPD11:JPD12 JYZ11:JYZ12 KIV11:KIV12 KSR11:KSR12 LCN11:LCN12 LMJ11:LMJ12 LWF11:LWF12 MGB11:MGB12 MPX11:MPX12 MZT11:MZT12 NJP11:NJP12 NTL11:NTL12 ODH11:ODH12 OND11:OND12 OWZ11:OWZ12 PGV11:PGV12 PQR11:PQR12 QAN11:QAN12 QKJ11:QKJ12 QUF11:QUF12 REB11:REB12 RNX11:RNX12 RXT11:RXT12 SHP11:SHP12 SRL11:SRL12 TBH11:TBH12 TLD11:TLD12 TUZ11:TUZ12 UEV11:UEV12 UOR11:UOR12 UYN11:UYN12 VIJ11:VIJ12 VSF11:VSF12 WCB11:WCB12 WLX11:WLX12 WVT11:WVT12 L23:L25 JH23:JH25 TD23:TD25 ACZ23:ACZ25 AMV23:AMV25 AWR23:AWR25 BGN23:BGN25 BQJ23:BQJ25 CAF23:CAF25 CKB23:CKB25 CTX23:CTX25 DDT23:DDT25 DNP23:DNP25 DXL23:DXL25 EHH23:EHH25 ERD23:ERD25 FAZ23:FAZ25 FKV23:FKV25 FUR23:FUR25 GEN23:GEN25 GOJ23:GOJ25 GYF23:GYF25 HIB23:HIB25 HRX23:HRX25 IBT23:IBT25 ILP23:ILP25 IVL23:IVL25 JFH23:JFH25 JPD23:JPD25 JYZ23:JYZ25 KIV23:KIV25 KSR23:KSR25 LCN23:LCN25 LMJ23:LMJ25 LWF23:LWF25 MGB23:MGB25 MPX23:MPX25 MZT23:MZT25 NJP23:NJP25 NTL23:NTL25 ODH23:ODH25 OND23:OND25 OWZ23:OWZ25 PGV23:PGV25 PQR23:PQR25 QAN23:QAN25 QKJ23:QKJ25 QUF23:QUF25 REB23:REB25 RNX23:RNX25 RXT23:RXT25 SHP23:SHP25 SRL23:SRL25 TBH23:TBH25 TLD23:TLD25 TUZ23:TUZ25 UEV23:UEV25 UOR23:UOR25 UYN23:UYN25 VIJ23:VIJ25 VSF23:VSF25 WCB23:WCB25 WLX23:WLX25 WVT23:WVT25 WVT103:WVT104 WLX103:WLX104 WCB103:WCB104 VSF103:VSF104 VIJ103:VIJ104 UYN103:UYN104 UOR103:UOR104 UEV103:UEV104 TUZ103:TUZ104 TLD103:TLD104 TBH103:TBH104 SRL103:SRL104 SHP103:SHP104 RXT103:RXT104 RNX103:RNX104 REB103:REB104 QUF103:QUF104 QKJ103:QKJ104 QAN103:QAN104 PQR103:PQR104 PGV103:PGV104 OWZ103:OWZ104 OND103:OND104 ODH103:ODH104 NTL103:NTL104 NJP103:NJP104 MZT103:MZT104 MPX103:MPX104 MGB103:MGB104 LWF103:LWF104 LMJ103:LMJ104 LCN103:LCN104 KSR103:KSR104 KIV103:KIV104 JYZ103:JYZ104 JPD103:JPD104 JFH103:JFH104 IVL103:IVL104 ILP103:ILP104 IBT103:IBT104 HRX103:HRX104 HIB103:HIB104 GYF103:GYF104 GOJ103:GOJ104 GEN103:GEN104 FUR103:FUR104 FKV103:FKV104 FAZ103:FAZ104 ERD103:ERD104 EHH103:EHH104 DXL103:DXL104 DNP103:DNP104 DDT103:DDT104 CTX103:CTX104 CKB103:CKB104 CAF103:CAF104 BQJ103:BQJ104 BGN103:BGN104 AWR103:AWR104 AMV103:AMV104 ACZ103:ACZ104 TD103:TD104 JH103:JH104 L103:L104 L122:L123 JH122:JH123 TD122:TD123 ACZ122:ACZ123 AMV122:AMV123 AWR122:AWR123 BGN122:BGN123 BQJ122:BQJ123 CAF122:CAF123 CKB122:CKB123 CTX122:CTX123 DDT122:DDT123 DNP122:DNP123 DXL122:DXL123 EHH122:EHH123 ERD122:ERD123 FAZ122:FAZ123 FKV122:FKV123 FUR122:FUR123 GEN122:GEN123 GOJ122:GOJ123 GYF122:GYF123 HIB122:HIB123 HRX122:HRX123 IBT122:IBT123 ILP122:ILP123 IVL122:IVL123 JFH122:JFH123 JPD122:JPD123 JYZ122:JYZ123 KIV122:KIV123 KSR122:KSR123 LCN122:LCN123 LMJ122:LMJ123 LWF122:LWF123 MGB122:MGB123 MPX122:MPX123 MZT122:MZT123 NJP122:NJP123 NTL122:NTL123 ODH122:ODH123 OND122:OND123 OWZ122:OWZ123 PGV122:PGV123 PQR122:PQR123 QAN122:QAN123 QKJ122:QKJ123 QUF122:QUF123 REB122:REB123 RNX122:RNX123 RXT122:RXT123 SHP122:SHP123 SRL122:SRL123 TBH122:TBH123 TLD122:TLD123 TUZ122:TUZ123 UEV122:UEV123 UOR122:UOR123 UYN122:UYN123 VIJ122:VIJ123 VSF122:VSF123 WCB122:WCB123 WLX122:WLX123 WVT122:WVT123 WVT129:WVT137 WLX129:WLX137 WCB129:WCB137 VSF129:VSF137 VIJ129:VIJ137 UYN129:UYN137 UOR129:UOR137 UEV129:UEV137 TUZ129:TUZ137 TLD129:TLD137 TBH129:TBH137 SRL129:SRL137 SHP129:SHP137 RXT129:RXT137 RNX129:RNX137 REB129:REB137 QUF129:QUF137 QKJ129:QKJ137 QAN129:QAN137 PQR129:PQR137 PGV129:PGV137 OWZ129:OWZ137 OND129:OND137 ODH129:ODH137 NTL129:NTL137 NJP129:NJP137 MZT129:MZT137 MPX129:MPX137 MGB129:MGB137 LWF129:LWF137 LMJ129:LMJ137 LCN129:LCN137 KSR129:KSR137 KIV129:KIV137 JYZ129:JYZ137 JPD129:JPD137 JFH129:JFH137 IVL129:IVL137 ILP129:ILP137 IBT129:IBT137 HRX129:HRX137 HIB129:HIB137 GYF129:GYF137 GOJ129:GOJ137 GEN129:GEN137 FUR129:FUR137 FKV129:FKV137 FAZ129:FAZ137 ERD129:ERD137 EHH129:EHH137 DXL129:DXL137 DNP129:DNP137 DDT129:DDT137 CTX129:CTX137 CKB129:CKB137 CAF129:CAF137 BQJ129:BQJ137 BGN129:BGN137 AWR129:AWR137 AMV129:AMV137 ACZ129:ACZ137 TD129:TD137 JH129:JH137 L129:L137">
      <formula1>"рабочий,резервный"</formula1>
    </dataValidation>
  </dataValidations>
  <pageMargins left="0.7" right="0.7" top="0.75" bottom="0.75" header="0.3" footer="0.3"/>
  <pageSetup paperSize="9" scale="34" fitToHeight="0" orientation="landscape" r:id="rId1"/>
  <rowBreaks count="2" manualBreakCount="2">
    <brk id="40" min="1" max="29" man="1"/>
    <brk id="96" min="1" max="2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view="pageBreakPreview" topLeftCell="A3" zoomScale="70" zoomScaleNormal="70" zoomScaleSheetLayoutView="70" workbookViewId="0">
      <selection activeCell="O78" sqref="O78"/>
    </sheetView>
  </sheetViews>
  <sheetFormatPr defaultRowHeight="12.75" x14ac:dyDescent="0.25"/>
  <cols>
    <col min="1" max="1" width="2.28515625" style="147" bestFit="1" customWidth="1"/>
    <col min="2" max="2" width="5.42578125" style="147" customWidth="1"/>
    <col min="3" max="3" width="11.85546875" style="147" customWidth="1"/>
    <col min="4" max="4" width="13.140625" style="147" customWidth="1"/>
    <col min="5" max="5" width="11.7109375" style="147" customWidth="1"/>
    <col min="6" max="6" width="38.85546875" style="147" customWidth="1"/>
    <col min="7" max="7" width="27.85546875" style="147" customWidth="1"/>
    <col min="8" max="8" width="13.28515625" style="147" customWidth="1"/>
    <col min="9" max="9" width="9.140625" style="147"/>
    <col min="10" max="10" width="15.28515625" style="147" customWidth="1"/>
    <col min="11" max="11" width="20" style="147" customWidth="1"/>
    <col min="12" max="12" width="18.42578125" style="147" customWidth="1"/>
    <col min="13" max="13" width="49.85546875" style="147" customWidth="1"/>
    <col min="14" max="14" width="33.42578125" style="147" customWidth="1"/>
    <col min="15" max="15" width="19.28515625" style="149" bestFit="1" customWidth="1"/>
    <col min="16" max="256" width="9.140625" style="147"/>
    <col min="257" max="257" width="5.42578125" style="147" customWidth="1"/>
    <col min="258" max="258" width="11.85546875" style="147" customWidth="1"/>
    <col min="259" max="259" width="13.140625" style="147" customWidth="1"/>
    <col min="260" max="260" width="11.7109375" style="147" customWidth="1"/>
    <col min="261" max="261" width="23.85546875" style="147" customWidth="1"/>
    <col min="262" max="262" width="27.85546875" style="147" customWidth="1"/>
    <col min="263" max="263" width="13.28515625" style="147" customWidth="1"/>
    <col min="264" max="264" width="9.140625" style="147"/>
    <col min="265" max="265" width="15.28515625" style="147" customWidth="1"/>
    <col min="266" max="266" width="20" style="147" customWidth="1"/>
    <col min="267" max="267" width="18.42578125" style="147" customWidth="1"/>
    <col min="268" max="268" width="11.42578125" style="147" customWidth="1"/>
    <col min="269" max="512" width="9.140625" style="147"/>
    <col min="513" max="513" width="5.42578125" style="147" customWidth="1"/>
    <col min="514" max="514" width="11.85546875" style="147" customWidth="1"/>
    <col min="515" max="515" width="13.140625" style="147" customWidth="1"/>
    <col min="516" max="516" width="11.7109375" style="147" customWidth="1"/>
    <col min="517" max="517" width="23.85546875" style="147" customWidth="1"/>
    <col min="518" max="518" width="27.85546875" style="147" customWidth="1"/>
    <col min="519" max="519" width="13.28515625" style="147" customWidth="1"/>
    <col min="520" max="520" width="9.140625" style="147"/>
    <col min="521" max="521" width="15.28515625" style="147" customWidth="1"/>
    <col min="522" max="522" width="20" style="147" customWidth="1"/>
    <col min="523" max="523" width="18.42578125" style="147" customWidth="1"/>
    <col min="524" max="524" width="11.42578125" style="147" customWidth="1"/>
    <col min="525" max="768" width="9.140625" style="147"/>
    <col min="769" max="769" width="5.42578125" style="147" customWidth="1"/>
    <col min="770" max="770" width="11.85546875" style="147" customWidth="1"/>
    <col min="771" max="771" width="13.140625" style="147" customWidth="1"/>
    <col min="772" max="772" width="11.7109375" style="147" customWidth="1"/>
    <col min="773" max="773" width="23.85546875" style="147" customWidth="1"/>
    <col min="774" max="774" width="27.85546875" style="147" customWidth="1"/>
    <col min="775" max="775" width="13.28515625" style="147" customWidth="1"/>
    <col min="776" max="776" width="9.140625" style="147"/>
    <col min="777" max="777" width="15.28515625" style="147" customWidth="1"/>
    <col min="778" max="778" width="20" style="147" customWidth="1"/>
    <col min="779" max="779" width="18.42578125" style="147" customWidth="1"/>
    <col min="780" max="780" width="11.42578125" style="147" customWidth="1"/>
    <col min="781" max="1024" width="9.140625" style="147"/>
    <col min="1025" max="1025" width="5.42578125" style="147" customWidth="1"/>
    <col min="1026" max="1026" width="11.85546875" style="147" customWidth="1"/>
    <col min="1027" max="1027" width="13.140625" style="147" customWidth="1"/>
    <col min="1028" max="1028" width="11.7109375" style="147" customWidth="1"/>
    <col min="1029" max="1029" width="23.85546875" style="147" customWidth="1"/>
    <col min="1030" max="1030" width="27.85546875" style="147" customWidth="1"/>
    <col min="1031" max="1031" width="13.28515625" style="147" customWidth="1"/>
    <col min="1032" max="1032" width="9.140625" style="147"/>
    <col min="1033" max="1033" width="15.28515625" style="147" customWidth="1"/>
    <col min="1034" max="1034" width="20" style="147" customWidth="1"/>
    <col min="1035" max="1035" width="18.42578125" style="147" customWidth="1"/>
    <col min="1036" max="1036" width="11.42578125" style="147" customWidth="1"/>
    <col min="1037" max="1280" width="9.140625" style="147"/>
    <col min="1281" max="1281" width="5.42578125" style="147" customWidth="1"/>
    <col min="1282" max="1282" width="11.85546875" style="147" customWidth="1"/>
    <col min="1283" max="1283" width="13.140625" style="147" customWidth="1"/>
    <col min="1284" max="1284" width="11.7109375" style="147" customWidth="1"/>
    <col min="1285" max="1285" width="23.85546875" style="147" customWidth="1"/>
    <col min="1286" max="1286" width="27.85546875" style="147" customWidth="1"/>
    <col min="1287" max="1287" width="13.28515625" style="147" customWidth="1"/>
    <col min="1288" max="1288" width="9.140625" style="147"/>
    <col min="1289" max="1289" width="15.28515625" style="147" customWidth="1"/>
    <col min="1290" max="1290" width="20" style="147" customWidth="1"/>
    <col min="1291" max="1291" width="18.42578125" style="147" customWidth="1"/>
    <col min="1292" max="1292" width="11.42578125" style="147" customWidth="1"/>
    <col min="1293" max="1536" width="9.140625" style="147"/>
    <col min="1537" max="1537" width="5.42578125" style="147" customWidth="1"/>
    <col min="1538" max="1538" width="11.85546875" style="147" customWidth="1"/>
    <col min="1539" max="1539" width="13.140625" style="147" customWidth="1"/>
    <col min="1540" max="1540" width="11.7109375" style="147" customWidth="1"/>
    <col min="1541" max="1541" width="23.85546875" style="147" customWidth="1"/>
    <col min="1542" max="1542" width="27.85546875" style="147" customWidth="1"/>
    <col min="1543" max="1543" width="13.28515625" style="147" customWidth="1"/>
    <col min="1544" max="1544" width="9.140625" style="147"/>
    <col min="1545" max="1545" width="15.28515625" style="147" customWidth="1"/>
    <col min="1546" max="1546" width="20" style="147" customWidth="1"/>
    <col min="1547" max="1547" width="18.42578125" style="147" customWidth="1"/>
    <col min="1548" max="1548" width="11.42578125" style="147" customWidth="1"/>
    <col min="1549" max="1792" width="9.140625" style="147"/>
    <col min="1793" max="1793" width="5.42578125" style="147" customWidth="1"/>
    <col min="1794" max="1794" width="11.85546875" style="147" customWidth="1"/>
    <col min="1795" max="1795" width="13.140625" style="147" customWidth="1"/>
    <col min="1796" max="1796" width="11.7109375" style="147" customWidth="1"/>
    <col min="1797" max="1797" width="23.85546875" style="147" customWidth="1"/>
    <col min="1798" max="1798" width="27.85546875" style="147" customWidth="1"/>
    <col min="1799" max="1799" width="13.28515625" style="147" customWidth="1"/>
    <col min="1800" max="1800" width="9.140625" style="147"/>
    <col min="1801" max="1801" width="15.28515625" style="147" customWidth="1"/>
    <col min="1802" max="1802" width="20" style="147" customWidth="1"/>
    <col min="1803" max="1803" width="18.42578125" style="147" customWidth="1"/>
    <col min="1804" max="1804" width="11.42578125" style="147" customWidth="1"/>
    <col min="1805" max="2048" width="9.140625" style="147"/>
    <col min="2049" max="2049" width="5.42578125" style="147" customWidth="1"/>
    <col min="2050" max="2050" width="11.85546875" style="147" customWidth="1"/>
    <col min="2051" max="2051" width="13.140625" style="147" customWidth="1"/>
    <col min="2052" max="2052" width="11.7109375" style="147" customWidth="1"/>
    <col min="2053" max="2053" width="23.85546875" style="147" customWidth="1"/>
    <col min="2054" max="2054" width="27.85546875" style="147" customWidth="1"/>
    <col min="2055" max="2055" width="13.28515625" style="147" customWidth="1"/>
    <col min="2056" max="2056" width="9.140625" style="147"/>
    <col min="2057" max="2057" width="15.28515625" style="147" customWidth="1"/>
    <col min="2058" max="2058" width="20" style="147" customWidth="1"/>
    <col min="2059" max="2059" width="18.42578125" style="147" customWidth="1"/>
    <col min="2060" max="2060" width="11.42578125" style="147" customWidth="1"/>
    <col min="2061" max="2304" width="9.140625" style="147"/>
    <col min="2305" max="2305" width="5.42578125" style="147" customWidth="1"/>
    <col min="2306" max="2306" width="11.85546875" style="147" customWidth="1"/>
    <col min="2307" max="2307" width="13.140625" style="147" customWidth="1"/>
    <col min="2308" max="2308" width="11.7109375" style="147" customWidth="1"/>
    <col min="2309" max="2309" width="23.85546875" style="147" customWidth="1"/>
    <col min="2310" max="2310" width="27.85546875" style="147" customWidth="1"/>
    <col min="2311" max="2311" width="13.28515625" style="147" customWidth="1"/>
    <col min="2312" max="2312" width="9.140625" style="147"/>
    <col min="2313" max="2313" width="15.28515625" style="147" customWidth="1"/>
    <col min="2314" max="2314" width="20" style="147" customWidth="1"/>
    <col min="2315" max="2315" width="18.42578125" style="147" customWidth="1"/>
    <col min="2316" max="2316" width="11.42578125" style="147" customWidth="1"/>
    <col min="2317" max="2560" width="9.140625" style="147"/>
    <col min="2561" max="2561" width="5.42578125" style="147" customWidth="1"/>
    <col min="2562" max="2562" width="11.85546875" style="147" customWidth="1"/>
    <col min="2563" max="2563" width="13.140625" style="147" customWidth="1"/>
    <col min="2564" max="2564" width="11.7109375" style="147" customWidth="1"/>
    <col min="2565" max="2565" width="23.85546875" style="147" customWidth="1"/>
    <col min="2566" max="2566" width="27.85546875" style="147" customWidth="1"/>
    <col min="2567" max="2567" width="13.28515625" style="147" customWidth="1"/>
    <col min="2568" max="2568" width="9.140625" style="147"/>
    <col min="2569" max="2569" width="15.28515625" style="147" customWidth="1"/>
    <col min="2570" max="2570" width="20" style="147" customWidth="1"/>
    <col min="2571" max="2571" width="18.42578125" style="147" customWidth="1"/>
    <col min="2572" max="2572" width="11.42578125" style="147" customWidth="1"/>
    <col min="2573" max="2816" width="9.140625" style="147"/>
    <col min="2817" max="2817" width="5.42578125" style="147" customWidth="1"/>
    <col min="2818" max="2818" width="11.85546875" style="147" customWidth="1"/>
    <col min="2819" max="2819" width="13.140625" style="147" customWidth="1"/>
    <col min="2820" max="2820" width="11.7109375" style="147" customWidth="1"/>
    <col min="2821" max="2821" width="23.85546875" style="147" customWidth="1"/>
    <col min="2822" max="2822" width="27.85546875" style="147" customWidth="1"/>
    <col min="2823" max="2823" width="13.28515625" style="147" customWidth="1"/>
    <col min="2824" max="2824" width="9.140625" style="147"/>
    <col min="2825" max="2825" width="15.28515625" style="147" customWidth="1"/>
    <col min="2826" max="2826" width="20" style="147" customWidth="1"/>
    <col min="2827" max="2827" width="18.42578125" style="147" customWidth="1"/>
    <col min="2828" max="2828" width="11.42578125" style="147" customWidth="1"/>
    <col min="2829" max="3072" width="9.140625" style="147"/>
    <col min="3073" max="3073" width="5.42578125" style="147" customWidth="1"/>
    <col min="3074" max="3074" width="11.85546875" style="147" customWidth="1"/>
    <col min="3075" max="3075" width="13.140625" style="147" customWidth="1"/>
    <col min="3076" max="3076" width="11.7109375" style="147" customWidth="1"/>
    <col min="3077" max="3077" width="23.85546875" style="147" customWidth="1"/>
    <col min="3078" max="3078" width="27.85546875" style="147" customWidth="1"/>
    <col min="3079" max="3079" width="13.28515625" style="147" customWidth="1"/>
    <col min="3080" max="3080" width="9.140625" style="147"/>
    <col min="3081" max="3081" width="15.28515625" style="147" customWidth="1"/>
    <col min="3082" max="3082" width="20" style="147" customWidth="1"/>
    <col min="3083" max="3083" width="18.42578125" style="147" customWidth="1"/>
    <col min="3084" max="3084" width="11.42578125" style="147" customWidth="1"/>
    <col min="3085" max="3328" width="9.140625" style="147"/>
    <col min="3329" max="3329" width="5.42578125" style="147" customWidth="1"/>
    <col min="3330" max="3330" width="11.85546875" style="147" customWidth="1"/>
    <col min="3331" max="3331" width="13.140625" style="147" customWidth="1"/>
    <col min="3332" max="3332" width="11.7109375" style="147" customWidth="1"/>
    <col min="3333" max="3333" width="23.85546875" style="147" customWidth="1"/>
    <col min="3334" max="3334" width="27.85546875" style="147" customWidth="1"/>
    <col min="3335" max="3335" width="13.28515625" style="147" customWidth="1"/>
    <col min="3336" max="3336" width="9.140625" style="147"/>
    <col min="3337" max="3337" width="15.28515625" style="147" customWidth="1"/>
    <col min="3338" max="3338" width="20" style="147" customWidth="1"/>
    <col min="3339" max="3339" width="18.42578125" style="147" customWidth="1"/>
    <col min="3340" max="3340" width="11.42578125" style="147" customWidth="1"/>
    <col min="3341" max="3584" width="9.140625" style="147"/>
    <col min="3585" max="3585" width="5.42578125" style="147" customWidth="1"/>
    <col min="3586" max="3586" width="11.85546875" style="147" customWidth="1"/>
    <col min="3587" max="3587" width="13.140625" style="147" customWidth="1"/>
    <col min="3588" max="3588" width="11.7109375" style="147" customWidth="1"/>
    <col min="3589" max="3589" width="23.85546875" style="147" customWidth="1"/>
    <col min="3590" max="3590" width="27.85546875" style="147" customWidth="1"/>
    <col min="3591" max="3591" width="13.28515625" style="147" customWidth="1"/>
    <col min="3592" max="3592" width="9.140625" style="147"/>
    <col min="3593" max="3593" width="15.28515625" style="147" customWidth="1"/>
    <col min="3594" max="3594" width="20" style="147" customWidth="1"/>
    <col min="3595" max="3595" width="18.42578125" style="147" customWidth="1"/>
    <col min="3596" max="3596" width="11.42578125" style="147" customWidth="1"/>
    <col min="3597" max="3840" width="9.140625" style="147"/>
    <col min="3841" max="3841" width="5.42578125" style="147" customWidth="1"/>
    <col min="3842" max="3842" width="11.85546875" style="147" customWidth="1"/>
    <col min="3843" max="3843" width="13.140625" style="147" customWidth="1"/>
    <col min="3844" max="3844" width="11.7109375" style="147" customWidth="1"/>
    <col min="3845" max="3845" width="23.85546875" style="147" customWidth="1"/>
    <col min="3846" max="3846" width="27.85546875" style="147" customWidth="1"/>
    <col min="3847" max="3847" width="13.28515625" style="147" customWidth="1"/>
    <col min="3848" max="3848" width="9.140625" style="147"/>
    <col min="3849" max="3849" width="15.28515625" style="147" customWidth="1"/>
    <col min="3850" max="3850" width="20" style="147" customWidth="1"/>
    <col min="3851" max="3851" width="18.42578125" style="147" customWidth="1"/>
    <col min="3852" max="3852" width="11.42578125" style="147" customWidth="1"/>
    <col min="3853" max="4096" width="9.140625" style="147"/>
    <col min="4097" max="4097" width="5.42578125" style="147" customWidth="1"/>
    <col min="4098" max="4098" width="11.85546875" style="147" customWidth="1"/>
    <col min="4099" max="4099" width="13.140625" style="147" customWidth="1"/>
    <col min="4100" max="4100" width="11.7109375" style="147" customWidth="1"/>
    <col min="4101" max="4101" width="23.85546875" style="147" customWidth="1"/>
    <col min="4102" max="4102" width="27.85546875" style="147" customWidth="1"/>
    <col min="4103" max="4103" width="13.28515625" style="147" customWidth="1"/>
    <col min="4104" max="4104" width="9.140625" style="147"/>
    <col min="4105" max="4105" width="15.28515625" style="147" customWidth="1"/>
    <col min="4106" max="4106" width="20" style="147" customWidth="1"/>
    <col min="4107" max="4107" width="18.42578125" style="147" customWidth="1"/>
    <col min="4108" max="4108" width="11.42578125" style="147" customWidth="1"/>
    <col min="4109" max="4352" width="9.140625" style="147"/>
    <col min="4353" max="4353" width="5.42578125" style="147" customWidth="1"/>
    <col min="4354" max="4354" width="11.85546875" style="147" customWidth="1"/>
    <col min="4355" max="4355" width="13.140625" style="147" customWidth="1"/>
    <col min="4356" max="4356" width="11.7109375" style="147" customWidth="1"/>
    <col min="4357" max="4357" width="23.85546875" style="147" customWidth="1"/>
    <col min="4358" max="4358" width="27.85546875" style="147" customWidth="1"/>
    <col min="4359" max="4359" width="13.28515625" style="147" customWidth="1"/>
    <col min="4360" max="4360" width="9.140625" style="147"/>
    <col min="4361" max="4361" width="15.28515625" style="147" customWidth="1"/>
    <col min="4362" max="4362" width="20" style="147" customWidth="1"/>
    <col min="4363" max="4363" width="18.42578125" style="147" customWidth="1"/>
    <col min="4364" max="4364" width="11.42578125" style="147" customWidth="1"/>
    <col min="4365" max="4608" width="9.140625" style="147"/>
    <col min="4609" max="4609" width="5.42578125" style="147" customWidth="1"/>
    <col min="4610" max="4610" width="11.85546875" style="147" customWidth="1"/>
    <col min="4611" max="4611" width="13.140625" style="147" customWidth="1"/>
    <col min="4612" max="4612" width="11.7109375" style="147" customWidth="1"/>
    <col min="4613" max="4613" width="23.85546875" style="147" customWidth="1"/>
    <col min="4614" max="4614" width="27.85546875" style="147" customWidth="1"/>
    <col min="4615" max="4615" width="13.28515625" style="147" customWidth="1"/>
    <col min="4616" max="4616" width="9.140625" style="147"/>
    <col min="4617" max="4617" width="15.28515625" style="147" customWidth="1"/>
    <col min="4618" max="4618" width="20" style="147" customWidth="1"/>
    <col min="4619" max="4619" width="18.42578125" style="147" customWidth="1"/>
    <col min="4620" max="4620" width="11.42578125" style="147" customWidth="1"/>
    <col min="4621" max="4864" width="9.140625" style="147"/>
    <col min="4865" max="4865" width="5.42578125" style="147" customWidth="1"/>
    <col min="4866" max="4866" width="11.85546875" style="147" customWidth="1"/>
    <col min="4867" max="4867" width="13.140625" style="147" customWidth="1"/>
    <col min="4868" max="4868" width="11.7109375" style="147" customWidth="1"/>
    <col min="4869" max="4869" width="23.85546875" style="147" customWidth="1"/>
    <col min="4870" max="4870" width="27.85546875" style="147" customWidth="1"/>
    <col min="4871" max="4871" width="13.28515625" style="147" customWidth="1"/>
    <col min="4872" max="4872" width="9.140625" style="147"/>
    <col min="4873" max="4873" width="15.28515625" style="147" customWidth="1"/>
    <col min="4874" max="4874" width="20" style="147" customWidth="1"/>
    <col min="4875" max="4875" width="18.42578125" style="147" customWidth="1"/>
    <col min="4876" max="4876" width="11.42578125" style="147" customWidth="1"/>
    <col min="4877" max="5120" width="9.140625" style="147"/>
    <col min="5121" max="5121" width="5.42578125" style="147" customWidth="1"/>
    <col min="5122" max="5122" width="11.85546875" style="147" customWidth="1"/>
    <col min="5123" max="5123" width="13.140625" style="147" customWidth="1"/>
    <col min="5124" max="5124" width="11.7109375" style="147" customWidth="1"/>
    <col min="5125" max="5125" width="23.85546875" style="147" customWidth="1"/>
    <col min="5126" max="5126" width="27.85546875" style="147" customWidth="1"/>
    <col min="5127" max="5127" width="13.28515625" style="147" customWidth="1"/>
    <col min="5128" max="5128" width="9.140625" style="147"/>
    <col min="5129" max="5129" width="15.28515625" style="147" customWidth="1"/>
    <col min="5130" max="5130" width="20" style="147" customWidth="1"/>
    <col min="5131" max="5131" width="18.42578125" style="147" customWidth="1"/>
    <col min="5132" max="5132" width="11.42578125" style="147" customWidth="1"/>
    <col min="5133" max="5376" width="9.140625" style="147"/>
    <col min="5377" max="5377" width="5.42578125" style="147" customWidth="1"/>
    <col min="5378" max="5378" width="11.85546875" style="147" customWidth="1"/>
    <col min="5379" max="5379" width="13.140625" style="147" customWidth="1"/>
    <col min="5380" max="5380" width="11.7109375" style="147" customWidth="1"/>
    <col min="5381" max="5381" width="23.85546875" style="147" customWidth="1"/>
    <col min="5382" max="5382" width="27.85546875" style="147" customWidth="1"/>
    <col min="5383" max="5383" width="13.28515625" style="147" customWidth="1"/>
    <col min="5384" max="5384" width="9.140625" style="147"/>
    <col min="5385" max="5385" width="15.28515625" style="147" customWidth="1"/>
    <col min="5386" max="5386" width="20" style="147" customWidth="1"/>
    <col min="5387" max="5387" width="18.42578125" style="147" customWidth="1"/>
    <col min="5388" max="5388" width="11.42578125" style="147" customWidth="1"/>
    <col min="5389" max="5632" width="9.140625" style="147"/>
    <col min="5633" max="5633" width="5.42578125" style="147" customWidth="1"/>
    <col min="5634" max="5634" width="11.85546875" style="147" customWidth="1"/>
    <col min="5635" max="5635" width="13.140625" style="147" customWidth="1"/>
    <col min="5636" max="5636" width="11.7109375" style="147" customWidth="1"/>
    <col min="5637" max="5637" width="23.85546875" style="147" customWidth="1"/>
    <col min="5638" max="5638" width="27.85546875" style="147" customWidth="1"/>
    <col min="5639" max="5639" width="13.28515625" style="147" customWidth="1"/>
    <col min="5640" max="5640" width="9.140625" style="147"/>
    <col min="5641" max="5641" width="15.28515625" style="147" customWidth="1"/>
    <col min="5642" max="5642" width="20" style="147" customWidth="1"/>
    <col min="5643" max="5643" width="18.42578125" style="147" customWidth="1"/>
    <col min="5644" max="5644" width="11.42578125" style="147" customWidth="1"/>
    <col min="5645" max="5888" width="9.140625" style="147"/>
    <col min="5889" max="5889" width="5.42578125" style="147" customWidth="1"/>
    <col min="5890" max="5890" width="11.85546875" style="147" customWidth="1"/>
    <col min="5891" max="5891" width="13.140625" style="147" customWidth="1"/>
    <col min="5892" max="5892" width="11.7109375" style="147" customWidth="1"/>
    <col min="5893" max="5893" width="23.85546875" style="147" customWidth="1"/>
    <col min="5894" max="5894" width="27.85546875" style="147" customWidth="1"/>
    <col min="5895" max="5895" width="13.28515625" style="147" customWidth="1"/>
    <col min="5896" max="5896" width="9.140625" style="147"/>
    <col min="5897" max="5897" width="15.28515625" style="147" customWidth="1"/>
    <col min="5898" max="5898" width="20" style="147" customWidth="1"/>
    <col min="5899" max="5899" width="18.42578125" style="147" customWidth="1"/>
    <col min="5900" max="5900" width="11.42578125" style="147" customWidth="1"/>
    <col min="5901" max="6144" width="9.140625" style="147"/>
    <col min="6145" max="6145" width="5.42578125" style="147" customWidth="1"/>
    <col min="6146" max="6146" width="11.85546875" style="147" customWidth="1"/>
    <col min="6147" max="6147" width="13.140625" style="147" customWidth="1"/>
    <col min="6148" max="6148" width="11.7109375" style="147" customWidth="1"/>
    <col min="6149" max="6149" width="23.85546875" style="147" customWidth="1"/>
    <col min="6150" max="6150" width="27.85546875" style="147" customWidth="1"/>
    <col min="6151" max="6151" width="13.28515625" style="147" customWidth="1"/>
    <col min="6152" max="6152" width="9.140625" style="147"/>
    <col min="6153" max="6153" width="15.28515625" style="147" customWidth="1"/>
    <col min="6154" max="6154" width="20" style="147" customWidth="1"/>
    <col min="6155" max="6155" width="18.42578125" style="147" customWidth="1"/>
    <col min="6156" max="6156" width="11.42578125" style="147" customWidth="1"/>
    <col min="6157" max="6400" width="9.140625" style="147"/>
    <col min="6401" max="6401" width="5.42578125" style="147" customWidth="1"/>
    <col min="6402" max="6402" width="11.85546875" style="147" customWidth="1"/>
    <col min="6403" max="6403" width="13.140625" style="147" customWidth="1"/>
    <col min="6404" max="6404" width="11.7109375" style="147" customWidth="1"/>
    <col min="6405" max="6405" width="23.85546875" style="147" customWidth="1"/>
    <col min="6406" max="6406" width="27.85546875" style="147" customWidth="1"/>
    <col min="6407" max="6407" width="13.28515625" style="147" customWidth="1"/>
    <col min="6408" max="6408" width="9.140625" style="147"/>
    <col min="6409" max="6409" width="15.28515625" style="147" customWidth="1"/>
    <col min="6410" max="6410" width="20" style="147" customWidth="1"/>
    <col min="6411" max="6411" width="18.42578125" style="147" customWidth="1"/>
    <col min="6412" max="6412" width="11.42578125" style="147" customWidth="1"/>
    <col min="6413" max="6656" width="9.140625" style="147"/>
    <col min="6657" max="6657" width="5.42578125" style="147" customWidth="1"/>
    <col min="6658" max="6658" width="11.85546875" style="147" customWidth="1"/>
    <col min="6659" max="6659" width="13.140625" style="147" customWidth="1"/>
    <col min="6660" max="6660" width="11.7109375" style="147" customWidth="1"/>
    <col min="6661" max="6661" width="23.85546875" style="147" customWidth="1"/>
    <col min="6662" max="6662" width="27.85546875" style="147" customWidth="1"/>
    <col min="6663" max="6663" width="13.28515625" style="147" customWidth="1"/>
    <col min="6664" max="6664" width="9.140625" style="147"/>
    <col min="6665" max="6665" width="15.28515625" style="147" customWidth="1"/>
    <col min="6666" max="6666" width="20" style="147" customWidth="1"/>
    <col min="6667" max="6667" width="18.42578125" style="147" customWidth="1"/>
    <col min="6668" max="6668" width="11.42578125" style="147" customWidth="1"/>
    <col min="6669" max="6912" width="9.140625" style="147"/>
    <col min="6913" max="6913" width="5.42578125" style="147" customWidth="1"/>
    <col min="6914" max="6914" width="11.85546875" style="147" customWidth="1"/>
    <col min="6915" max="6915" width="13.140625" style="147" customWidth="1"/>
    <col min="6916" max="6916" width="11.7109375" style="147" customWidth="1"/>
    <col min="6917" max="6917" width="23.85546875" style="147" customWidth="1"/>
    <col min="6918" max="6918" width="27.85546875" style="147" customWidth="1"/>
    <col min="6919" max="6919" width="13.28515625" style="147" customWidth="1"/>
    <col min="6920" max="6920" width="9.140625" style="147"/>
    <col min="6921" max="6921" width="15.28515625" style="147" customWidth="1"/>
    <col min="6922" max="6922" width="20" style="147" customWidth="1"/>
    <col min="6923" max="6923" width="18.42578125" style="147" customWidth="1"/>
    <col min="6924" max="6924" width="11.42578125" style="147" customWidth="1"/>
    <col min="6925" max="7168" width="9.140625" style="147"/>
    <col min="7169" max="7169" width="5.42578125" style="147" customWidth="1"/>
    <col min="7170" max="7170" width="11.85546875" style="147" customWidth="1"/>
    <col min="7171" max="7171" width="13.140625" style="147" customWidth="1"/>
    <col min="7172" max="7172" width="11.7109375" style="147" customWidth="1"/>
    <col min="7173" max="7173" width="23.85546875" style="147" customWidth="1"/>
    <col min="7174" max="7174" width="27.85546875" style="147" customWidth="1"/>
    <col min="7175" max="7175" width="13.28515625" style="147" customWidth="1"/>
    <col min="7176" max="7176" width="9.140625" style="147"/>
    <col min="7177" max="7177" width="15.28515625" style="147" customWidth="1"/>
    <col min="7178" max="7178" width="20" style="147" customWidth="1"/>
    <col min="7179" max="7179" width="18.42578125" style="147" customWidth="1"/>
    <col min="7180" max="7180" width="11.42578125" style="147" customWidth="1"/>
    <col min="7181" max="7424" width="9.140625" style="147"/>
    <col min="7425" max="7425" width="5.42578125" style="147" customWidth="1"/>
    <col min="7426" max="7426" width="11.85546875" style="147" customWidth="1"/>
    <col min="7427" max="7427" width="13.140625" style="147" customWidth="1"/>
    <col min="7428" max="7428" width="11.7109375" style="147" customWidth="1"/>
    <col min="7429" max="7429" width="23.85546875" style="147" customWidth="1"/>
    <col min="7430" max="7430" width="27.85546875" style="147" customWidth="1"/>
    <col min="7431" max="7431" width="13.28515625" style="147" customWidth="1"/>
    <col min="7432" max="7432" width="9.140625" style="147"/>
    <col min="7433" max="7433" width="15.28515625" style="147" customWidth="1"/>
    <col min="7434" max="7434" width="20" style="147" customWidth="1"/>
    <col min="7435" max="7435" width="18.42578125" style="147" customWidth="1"/>
    <col min="7436" max="7436" width="11.42578125" style="147" customWidth="1"/>
    <col min="7437" max="7680" width="9.140625" style="147"/>
    <col min="7681" max="7681" width="5.42578125" style="147" customWidth="1"/>
    <col min="7682" max="7682" width="11.85546875" style="147" customWidth="1"/>
    <col min="7683" max="7683" width="13.140625" style="147" customWidth="1"/>
    <col min="7684" max="7684" width="11.7109375" style="147" customWidth="1"/>
    <col min="7685" max="7685" width="23.85546875" style="147" customWidth="1"/>
    <col min="7686" max="7686" width="27.85546875" style="147" customWidth="1"/>
    <col min="7687" max="7687" width="13.28515625" style="147" customWidth="1"/>
    <col min="7688" max="7688" width="9.140625" style="147"/>
    <col min="7689" max="7689" width="15.28515625" style="147" customWidth="1"/>
    <col min="7690" max="7690" width="20" style="147" customWidth="1"/>
    <col min="7691" max="7691" width="18.42578125" style="147" customWidth="1"/>
    <col min="7692" max="7692" width="11.42578125" style="147" customWidth="1"/>
    <col min="7693" max="7936" width="9.140625" style="147"/>
    <col min="7937" max="7937" width="5.42578125" style="147" customWidth="1"/>
    <col min="7938" max="7938" width="11.85546875" style="147" customWidth="1"/>
    <col min="7939" max="7939" width="13.140625" style="147" customWidth="1"/>
    <col min="7940" max="7940" width="11.7109375" style="147" customWidth="1"/>
    <col min="7941" max="7941" width="23.85546875" style="147" customWidth="1"/>
    <col min="7942" max="7942" width="27.85546875" style="147" customWidth="1"/>
    <col min="7943" max="7943" width="13.28515625" style="147" customWidth="1"/>
    <col min="7944" max="7944" width="9.140625" style="147"/>
    <col min="7945" max="7945" width="15.28515625" style="147" customWidth="1"/>
    <col min="7946" max="7946" width="20" style="147" customWidth="1"/>
    <col min="7947" max="7947" width="18.42578125" style="147" customWidth="1"/>
    <col min="7948" max="7948" width="11.42578125" style="147" customWidth="1"/>
    <col min="7949" max="8192" width="9.140625" style="147"/>
    <col min="8193" max="8193" width="5.42578125" style="147" customWidth="1"/>
    <col min="8194" max="8194" width="11.85546875" style="147" customWidth="1"/>
    <col min="8195" max="8195" width="13.140625" style="147" customWidth="1"/>
    <col min="8196" max="8196" width="11.7109375" style="147" customWidth="1"/>
    <col min="8197" max="8197" width="23.85546875" style="147" customWidth="1"/>
    <col min="8198" max="8198" width="27.85546875" style="147" customWidth="1"/>
    <col min="8199" max="8199" width="13.28515625" style="147" customWidth="1"/>
    <col min="8200" max="8200" width="9.140625" style="147"/>
    <col min="8201" max="8201" width="15.28515625" style="147" customWidth="1"/>
    <col min="8202" max="8202" width="20" style="147" customWidth="1"/>
    <col min="8203" max="8203" width="18.42578125" style="147" customWidth="1"/>
    <col min="8204" max="8204" width="11.42578125" style="147" customWidth="1"/>
    <col min="8205" max="8448" width="9.140625" style="147"/>
    <col min="8449" max="8449" width="5.42578125" style="147" customWidth="1"/>
    <col min="8450" max="8450" width="11.85546875" style="147" customWidth="1"/>
    <col min="8451" max="8451" width="13.140625" style="147" customWidth="1"/>
    <col min="8452" max="8452" width="11.7109375" style="147" customWidth="1"/>
    <col min="8453" max="8453" width="23.85546875" style="147" customWidth="1"/>
    <col min="8454" max="8454" width="27.85546875" style="147" customWidth="1"/>
    <col min="8455" max="8455" width="13.28515625" style="147" customWidth="1"/>
    <col min="8456" max="8456" width="9.140625" style="147"/>
    <col min="8457" max="8457" width="15.28515625" style="147" customWidth="1"/>
    <col min="8458" max="8458" width="20" style="147" customWidth="1"/>
    <col min="8459" max="8459" width="18.42578125" style="147" customWidth="1"/>
    <col min="8460" max="8460" width="11.42578125" style="147" customWidth="1"/>
    <col min="8461" max="8704" width="9.140625" style="147"/>
    <col min="8705" max="8705" width="5.42578125" style="147" customWidth="1"/>
    <col min="8706" max="8706" width="11.85546875" style="147" customWidth="1"/>
    <col min="8707" max="8707" width="13.140625" style="147" customWidth="1"/>
    <col min="8708" max="8708" width="11.7109375" style="147" customWidth="1"/>
    <col min="8709" max="8709" width="23.85546875" style="147" customWidth="1"/>
    <col min="8710" max="8710" width="27.85546875" style="147" customWidth="1"/>
    <col min="8711" max="8711" width="13.28515625" style="147" customWidth="1"/>
    <col min="8712" max="8712" width="9.140625" style="147"/>
    <col min="8713" max="8713" width="15.28515625" style="147" customWidth="1"/>
    <col min="8714" max="8714" width="20" style="147" customWidth="1"/>
    <col min="8715" max="8715" width="18.42578125" style="147" customWidth="1"/>
    <col min="8716" max="8716" width="11.42578125" style="147" customWidth="1"/>
    <col min="8717" max="8960" width="9.140625" style="147"/>
    <col min="8961" max="8961" width="5.42578125" style="147" customWidth="1"/>
    <col min="8962" max="8962" width="11.85546875" style="147" customWidth="1"/>
    <col min="8963" max="8963" width="13.140625" style="147" customWidth="1"/>
    <col min="8964" max="8964" width="11.7109375" style="147" customWidth="1"/>
    <col min="8965" max="8965" width="23.85546875" style="147" customWidth="1"/>
    <col min="8966" max="8966" width="27.85546875" style="147" customWidth="1"/>
    <col min="8967" max="8967" width="13.28515625" style="147" customWidth="1"/>
    <col min="8968" max="8968" width="9.140625" style="147"/>
    <col min="8969" max="8969" width="15.28515625" style="147" customWidth="1"/>
    <col min="8970" max="8970" width="20" style="147" customWidth="1"/>
    <col min="8971" max="8971" width="18.42578125" style="147" customWidth="1"/>
    <col min="8972" max="8972" width="11.42578125" style="147" customWidth="1"/>
    <col min="8973" max="9216" width="9.140625" style="147"/>
    <col min="9217" max="9217" width="5.42578125" style="147" customWidth="1"/>
    <col min="9218" max="9218" width="11.85546875" style="147" customWidth="1"/>
    <col min="9219" max="9219" width="13.140625" style="147" customWidth="1"/>
    <col min="9220" max="9220" width="11.7109375" style="147" customWidth="1"/>
    <col min="9221" max="9221" width="23.85546875" style="147" customWidth="1"/>
    <col min="9222" max="9222" width="27.85546875" style="147" customWidth="1"/>
    <col min="9223" max="9223" width="13.28515625" style="147" customWidth="1"/>
    <col min="9224" max="9224" width="9.140625" style="147"/>
    <col min="9225" max="9225" width="15.28515625" style="147" customWidth="1"/>
    <col min="9226" max="9226" width="20" style="147" customWidth="1"/>
    <col min="9227" max="9227" width="18.42578125" style="147" customWidth="1"/>
    <col min="9228" max="9228" width="11.42578125" style="147" customWidth="1"/>
    <col min="9229" max="9472" width="9.140625" style="147"/>
    <col min="9473" max="9473" width="5.42578125" style="147" customWidth="1"/>
    <col min="9474" max="9474" width="11.85546875" style="147" customWidth="1"/>
    <col min="9475" max="9475" width="13.140625" style="147" customWidth="1"/>
    <col min="9476" max="9476" width="11.7109375" style="147" customWidth="1"/>
    <col min="9477" max="9477" width="23.85546875" style="147" customWidth="1"/>
    <col min="9478" max="9478" width="27.85546875" style="147" customWidth="1"/>
    <col min="9479" max="9479" width="13.28515625" style="147" customWidth="1"/>
    <col min="9480" max="9480" width="9.140625" style="147"/>
    <col min="9481" max="9481" width="15.28515625" style="147" customWidth="1"/>
    <col min="9482" max="9482" width="20" style="147" customWidth="1"/>
    <col min="9483" max="9483" width="18.42578125" style="147" customWidth="1"/>
    <col min="9484" max="9484" width="11.42578125" style="147" customWidth="1"/>
    <col min="9485" max="9728" width="9.140625" style="147"/>
    <col min="9729" max="9729" width="5.42578125" style="147" customWidth="1"/>
    <col min="9730" max="9730" width="11.85546875" style="147" customWidth="1"/>
    <col min="9731" max="9731" width="13.140625" style="147" customWidth="1"/>
    <col min="9732" max="9732" width="11.7109375" style="147" customWidth="1"/>
    <col min="9733" max="9733" width="23.85546875" style="147" customWidth="1"/>
    <col min="9734" max="9734" width="27.85546875" style="147" customWidth="1"/>
    <col min="9735" max="9735" width="13.28515625" style="147" customWidth="1"/>
    <col min="9736" max="9736" width="9.140625" style="147"/>
    <col min="9737" max="9737" width="15.28515625" style="147" customWidth="1"/>
    <col min="9738" max="9738" width="20" style="147" customWidth="1"/>
    <col min="9739" max="9739" width="18.42578125" style="147" customWidth="1"/>
    <col min="9740" max="9740" width="11.42578125" style="147" customWidth="1"/>
    <col min="9741" max="9984" width="9.140625" style="147"/>
    <col min="9985" max="9985" width="5.42578125" style="147" customWidth="1"/>
    <col min="9986" max="9986" width="11.85546875" style="147" customWidth="1"/>
    <col min="9987" max="9987" width="13.140625" style="147" customWidth="1"/>
    <col min="9988" max="9988" width="11.7109375" style="147" customWidth="1"/>
    <col min="9989" max="9989" width="23.85546875" style="147" customWidth="1"/>
    <col min="9990" max="9990" width="27.85546875" style="147" customWidth="1"/>
    <col min="9991" max="9991" width="13.28515625" style="147" customWidth="1"/>
    <col min="9992" max="9992" width="9.140625" style="147"/>
    <col min="9993" max="9993" width="15.28515625" style="147" customWidth="1"/>
    <col min="9994" max="9994" width="20" style="147" customWidth="1"/>
    <col min="9995" max="9995" width="18.42578125" style="147" customWidth="1"/>
    <col min="9996" max="9996" width="11.42578125" style="147" customWidth="1"/>
    <col min="9997" max="10240" width="9.140625" style="147"/>
    <col min="10241" max="10241" width="5.42578125" style="147" customWidth="1"/>
    <col min="10242" max="10242" width="11.85546875" style="147" customWidth="1"/>
    <col min="10243" max="10243" width="13.140625" style="147" customWidth="1"/>
    <col min="10244" max="10244" width="11.7109375" style="147" customWidth="1"/>
    <col min="10245" max="10245" width="23.85546875" style="147" customWidth="1"/>
    <col min="10246" max="10246" width="27.85546875" style="147" customWidth="1"/>
    <col min="10247" max="10247" width="13.28515625" style="147" customWidth="1"/>
    <col min="10248" max="10248" width="9.140625" style="147"/>
    <col min="10249" max="10249" width="15.28515625" style="147" customWidth="1"/>
    <col min="10250" max="10250" width="20" style="147" customWidth="1"/>
    <col min="10251" max="10251" width="18.42578125" style="147" customWidth="1"/>
    <col min="10252" max="10252" width="11.42578125" style="147" customWidth="1"/>
    <col min="10253" max="10496" width="9.140625" style="147"/>
    <col min="10497" max="10497" width="5.42578125" style="147" customWidth="1"/>
    <col min="10498" max="10498" width="11.85546875" style="147" customWidth="1"/>
    <col min="10499" max="10499" width="13.140625" style="147" customWidth="1"/>
    <col min="10500" max="10500" width="11.7109375" style="147" customWidth="1"/>
    <col min="10501" max="10501" width="23.85546875" style="147" customWidth="1"/>
    <col min="10502" max="10502" width="27.85546875" style="147" customWidth="1"/>
    <col min="10503" max="10503" width="13.28515625" style="147" customWidth="1"/>
    <col min="10504" max="10504" width="9.140625" style="147"/>
    <col min="10505" max="10505" width="15.28515625" style="147" customWidth="1"/>
    <col min="10506" max="10506" width="20" style="147" customWidth="1"/>
    <col min="10507" max="10507" width="18.42578125" style="147" customWidth="1"/>
    <col min="10508" max="10508" width="11.42578125" style="147" customWidth="1"/>
    <col min="10509" max="10752" width="9.140625" style="147"/>
    <col min="10753" max="10753" width="5.42578125" style="147" customWidth="1"/>
    <col min="10754" max="10754" width="11.85546875" style="147" customWidth="1"/>
    <col min="10755" max="10755" width="13.140625" style="147" customWidth="1"/>
    <col min="10756" max="10756" width="11.7109375" style="147" customWidth="1"/>
    <col min="10757" max="10757" width="23.85546875" style="147" customWidth="1"/>
    <col min="10758" max="10758" width="27.85546875" style="147" customWidth="1"/>
    <col min="10759" max="10759" width="13.28515625" style="147" customWidth="1"/>
    <col min="10760" max="10760" width="9.140625" style="147"/>
    <col min="10761" max="10761" width="15.28515625" style="147" customWidth="1"/>
    <col min="10762" max="10762" width="20" style="147" customWidth="1"/>
    <col min="10763" max="10763" width="18.42578125" style="147" customWidth="1"/>
    <col min="10764" max="10764" width="11.42578125" style="147" customWidth="1"/>
    <col min="10765" max="11008" width="9.140625" style="147"/>
    <col min="11009" max="11009" width="5.42578125" style="147" customWidth="1"/>
    <col min="11010" max="11010" width="11.85546875" style="147" customWidth="1"/>
    <col min="11011" max="11011" width="13.140625" style="147" customWidth="1"/>
    <col min="11012" max="11012" width="11.7109375" style="147" customWidth="1"/>
    <col min="11013" max="11013" width="23.85546875" style="147" customWidth="1"/>
    <col min="11014" max="11014" width="27.85546875" style="147" customWidth="1"/>
    <col min="11015" max="11015" width="13.28515625" style="147" customWidth="1"/>
    <col min="11016" max="11016" width="9.140625" style="147"/>
    <col min="11017" max="11017" width="15.28515625" style="147" customWidth="1"/>
    <col min="11018" max="11018" width="20" style="147" customWidth="1"/>
    <col min="11019" max="11019" width="18.42578125" style="147" customWidth="1"/>
    <col min="11020" max="11020" width="11.42578125" style="147" customWidth="1"/>
    <col min="11021" max="11264" width="9.140625" style="147"/>
    <col min="11265" max="11265" width="5.42578125" style="147" customWidth="1"/>
    <col min="11266" max="11266" width="11.85546875" style="147" customWidth="1"/>
    <col min="11267" max="11267" width="13.140625" style="147" customWidth="1"/>
    <col min="11268" max="11268" width="11.7109375" style="147" customWidth="1"/>
    <col min="11269" max="11269" width="23.85546875" style="147" customWidth="1"/>
    <col min="11270" max="11270" width="27.85546875" style="147" customWidth="1"/>
    <col min="11271" max="11271" width="13.28515625" style="147" customWidth="1"/>
    <col min="11272" max="11272" width="9.140625" style="147"/>
    <col min="11273" max="11273" width="15.28515625" style="147" customWidth="1"/>
    <col min="11274" max="11274" width="20" style="147" customWidth="1"/>
    <col min="11275" max="11275" width="18.42578125" style="147" customWidth="1"/>
    <col min="11276" max="11276" width="11.42578125" style="147" customWidth="1"/>
    <col min="11277" max="11520" width="9.140625" style="147"/>
    <col min="11521" max="11521" width="5.42578125" style="147" customWidth="1"/>
    <col min="11522" max="11522" width="11.85546875" style="147" customWidth="1"/>
    <col min="11523" max="11523" width="13.140625" style="147" customWidth="1"/>
    <col min="11524" max="11524" width="11.7109375" style="147" customWidth="1"/>
    <col min="11525" max="11525" width="23.85546875" style="147" customWidth="1"/>
    <col min="11526" max="11526" width="27.85546875" style="147" customWidth="1"/>
    <col min="11527" max="11527" width="13.28515625" style="147" customWidth="1"/>
    <col min="11528" max="11528" width="9.140625" style="147"/>
    <col min="11529" max="11529" width="15.28515625" style="147" customWidth="1"/>
    <col min="11530" max="11530" width="20" style="147" customWidth="1"/>
    <col min="11531" max="11531" width="18.42578125" style="147" customWidth="1"/>
    <col min="11532" max="11532" width="11.42578125" style="147" customWidth="1"/>
    <col min="11533" max="11776" width="9.140625" style="147"/>
    <col min="11777" max="11777" width="5.42578125" style="147" customWidth="1"/>
    <col min="11778" max="11778" width="11.85546875" style="147" customWidth="1"/>
    <col min="11779" max="11779" width="13.140625" style="147" customWidth="1"/>
    <col min="11780" max="11780" width="11.7109375" style="147" customWidth="1"/>
    <col min="11781" max="11781" width="23.85546875" style="147" customWidth="1"/>
    <col min="11782" max="11782" width="27.85546875" style="147" customWidth="1"/>
    <col min="11783" max="11783" width="13.28515625" style="147" customWidth="1"/>
    <col min="11784" max="11784" width="9.140625" style="147"/>
    <col min="11785" max="11785" width="15.28515625" style="147" customWidth="1"/>
    <col min="11786" max="11786" width="20" style="147" customWidth="1"/>
    <col min="11787" max="11787" width="18.42578125" style="147" customWidth="1"/>
    <col min="11788" max="11788" width="11.42578125" style="147" customWidth="1"/>
    <col min="11789" max="12032" width="9.140625" style="147"/>
    <col min="12033" max="12033" width="5.42578125" style="147" customWidth="1"/>
    <col min="12034" max="12034" width="11.85546875" style="147" customWidth="1"/>
    <col min="12035" max="12035" width="13.140625" style="147" customWidth="1"/>
    <col min="12036" max="12036" width="11.7109375" style="147" customWidth="1"/>
    <col min="12037" max="12037" width="23.85546875" style="147" customWidth="1"/>
    <col min="12038" max="12038" width="27.85546875" style="147" customWidth="1"/>
    <col min="12039" max="12039" width="13.28515625" style="147" customWidth="1"/>
    <col min="12040" max="12040" width="9.140625" style="147"/>
    <col min="12041" max="12041" width="15.28515625" style="147" customWidth="1"/>
    <col min="12042" max="12042" width="20" style="147" customWidth="1"/>
    <col min="12043" max="12043" width="18.42578125" style="147" customWidth="1"/>
    <col min="12044" max="12044" width="11.42578125" style="147" customWidth="1"/>
    <col min="12045" max="12288" width="9.140625" style="147"/>
    <col min="12289" max="12289" width="5.42578125" style="147" customWidth="1"/>
    <col min="12290" max="12290" width="11.85546875" style="147" customWidth="1"/>
    <col min="12291" max="12291" width="13.140625" style="147" customWidth="1"/>
    <col min="12292" max="12292" width="11.7109375" style="147" customWidth="1"/>
    <col min="12293" max="12293" width="23.85546875" style="147" customWidth="1"/>
    <col min="12294" max="12294" width="27.85546875" style="147" customWidth="1"/>
    <col min="12295" max="12295" width="13.28515625" style="147" customWidth="1"/>
    <col min="12296" max="12296" width="9.140625" style="147"/>
    <col min="12297" max="12297" width="15.28515625" style="147" customWidth="1"/>
    <col min="12298" max="12298" width="20" style="147" customWidth="1"/>
    <col min="12299" max="12299" width="18.42578125" style="147" customWidth="1"/>
    <col min="12300" max="12300" width="11.42578125" style="147" customWidth="1"/>
    <col min="12301" max="12544" width="9.140625" style="147"/>
    <col min="12545" max="12545" width="5.42578125" style="147" customWidth="1"/>
    <col min="12546" max="12546" width="11.85546875" style="147" customWidth="1"/>
    <col min="12547" max="12547" width="13.140625" style="147" customWidth="1"/>
    <col min="12548" max="12548" width="11.7109375" style="147" customWidth="1"/>
    <col min="12549" max="12549" width="23.85546875" style="147" customWidth="1"/>
    <col min="12550" max="12550" width="27.85546875" style="147" customWidth="1"/>
    <col min="12551" max="12551" width="13.28515625" style="147" customWidth="1"/>
    <col min="12552" max="12552" width="9.140625" style="147"/>
    <col min="12553" max="12553" width="15.28515625" style="147" customWidth="1"/>
    <col min="12554" max="12554" width="20" style="147" customWidth="1"/>
    <col min="12555" max="12555" width="18.42578125" style="147" customWidth="1"/>
    <col min="12556" max="12556" width="11.42578125" style="147" customWidth="1"/>
    <col min="12557" max="12800" width="9.140625" style="147"/>
    <col min="12801" max="12801" width="5.42578125" style="147" customWidth="1"/>
    <col min="12802" max="12802" width="11.85546875" style="147" customWidth="1"/>
    <col min="12803" max="12803" width="13.140625" style="147" customWidth="1"/>
    <col min="12804" max="12804" width="11.7109375" style="147" customWidth="1"/>
    <col min="12805" max="12805" width="23.85546875" style="147" customWidth="1"/>
    <col min="12806" max="12806" width="27.85546875" style="147" customWidth="1"/>
    <col min="12807" max="12807" width="13.28515625" style="147" customWidth="1"/>
    <col min="12808" max="12808" width="9.140625" style="147"/>
    <col min="12809" max="12809" width="15.28515625" style="147" customWidth="1"/>
    <col min="12810" max="12810" width="20" style="147" customWidth="1"/>
    <col min="12811" max="12811" width="18.42578125" style="147" customWidth="1"/>
    <col min="12812" max="12812" width="11.42578125" style="147" customWidth="1"/>
    <col min="12813" max="13056" width="9.140625" style="147"/>
    <col min="13057" max="13057" width="5.42578125" style="147" customWidth="1"/>
    <col min="13058" max="13058" width="11.85546875" style="147" customWidth="1"/>
    <col min="13059" max="13059" width="13.140625" style="147" customWidth="1"/>
    <col min="13060" max="13060" width="11.7109375" style="147" customWidth="1"/>
    <col min="13061" max="13061" width="23.85546875" style="147" customWidth="1"/>
    <col min="13062" max="13062" width="27.85546875" style="147" customWidth="1"/>
    <col min="13063" max="13063" width="13.28515625" style="147" customWidth="1"/>
    <col min="13064" max="13064" width="9.140625" style="147"/>
    <col min="13065" max="13065" width="15.28515625" style="147" customWidth="1"/>
    <col min="13066" max="13066" width="20" style="147" customWidth="1"/>
    <col min="13067" max="13067" width="18.42578125" style="147" customWidth="1"/>
    <col min="13068" max="13068" width="11.42578125" style="147" customWidth="1"/>
    <col min="13069" max="13312" width="9.140625" style="147"/>
    <col min="13313" max="13313" width="5.42578125" style="147" customWidth="1"/>
    <col min="13314" max="13314" width="11.85546875" style="147" customWidth="1"/>
    <col min="13315" max="13315" width="13.140625" style="147" customWidth="1"/>
    <col min="13316" max="13316" width="11.7109375" style="147" customWidth="1"/>
    <col min="13317" max="13317" width="23.85546875" style="147" customWidth="1"/>
    <col min="13318" max="13318" width="27.85546875" style="147" customWidth="1"/>
    <col min="13319" max="13319" width="13.28515625" style="147" customWidth="1"/>
    <col min="13320" max="13320" width="9.140625" style="147"/>
    <col min="13321" max="13321" width="15.28515625" style="147" customWidth="1"/>
    <col min="13322" max="13322" width="20" style="147" customWidth="1"/>
    <col min="13323" max="13323" width="18.42578125" style="147" customWidth="1"/>
    <col min="13324" max="13324" width="11.42578125" style="147" customWidth="1"/>
    <col min="13325" max="13568" width="9.140625" style="147"/>
    <col min="13569" max="13569" width="5.42578125" style="147" customWidth="1"/>
    <col min="13570" max="13570" width="11.85546875" style="147" customWidth="1"/>
    <col min="13571" max="13571" width="13.140625" style="147" customWidth="1"/>
    <col min="13572" max="13572" width="11.7109375" style="147" customWidth="1"/>
    <col min="13573" max="13573" width="23.85546875" style="147" customWidth="1"/>
    <col min="13574" max="13574" width="27.85546875" style="147" customWidth="1"/>
    <col min="13575" max="13575" width="13.28515625" style="147" customWidth="1"/>
    <col min="13576" max="13576" width="9.140625" style="147"/>
    <col min="13577" max="13577" width="15.28515625" style="147" customWidth="1"/>
    <col min="13578" max="13578" width="20" style="147" customWidth="1"/>
    <col min="13579" max="13579" width="18.42578125" style="147" customWidth="1"/>
    <col min="13580" max="13580" width="11.42578125" style="147" customWidth="1"/>
    <col min="13581" max="13824" width="9.140625" style="147"/>
    <col min="13825" max="13825" width="5.42578125" style="147" customWidth="1"/>
    <col min="13826" max="13826" width="11.85546875" style="147" customWidth="1"/>
    <col min="13827" max="13827" width="13.140625" style="147" customWidth="1"/>
    <col min="13828" max="13828" width="11.7109375" style="147" customWidth="1"/>
    <col min="13829" max="13829" width="23.85546875" style="147" customWidth="1"/>
    <col min="13830" max="13830" width="27.85546875" style="147" customWidth="1"/>
    <col min="13831" max="13831" width="13.28515625" style="147" customWidth="1"/>
    <col min="13832" max="13832" width="9.140625" style="147"/>
    <col min="13833" max="13833" width="15.28515625" style="147" customWidth="1"/>
    <col min="13834" max="13834" width="20" style="147" customWidth="1"/>
    <col min="13835" max="13835" width="18.42578125" style="147" customWidth="1"/>
    <col min="13836" max="13836" width="11.42578125" style="147" customWidth="1"/>
    <col min="13837" max="14080" width="9.140625" style="147"/>
    <col min="14081" max="14081" width="5.42578125" style="147" customWidth="1"/>
    <col min="14082" max="14082" width="11.85546875" style="147" customWidth="1"/>
    <col min="14083" max="14083" width="13.140625" style="147" customWidth="1"/>
    <col min="14084" max="14084" width="11.7109375" style="147" customWidth="1"/>
    <col min="14085" max="14085" width="23.85546875" style="147" customWidth="1"/>
    <col min="14086" max="14086" width="27.85546875" style="147" customWidth="1"/>
    <col min="14087" max="14087" width="13.28515625" style="147" customWidth="1"/>
    <col min="14088" max="14088" width="9.140625" style="147"/>
    <col min="14089" max="14089" width="15.28515625" style="147" customWidth="1"/>
    <col min="14090" max="14090" width="20" style="147" customWidth="1"/>
    <col min="14091" max="14091" width="18.42578125" style="147" customWidth="1"/>
    <col min="14092" max="14092" width="11.42578125" style="147" customWidth="1"/>
    <col min="14093" max="14336" width="9.140625" style="147"/>
    <col min="14337" max="14337" width="5.42578125" style="147" customWidth="1"/>
    <col min="14338" max="14338" width="11.85546875" style="147" customWidth="1"/>
    <col min="14339" max="14339" width="13.140625" style="147" customWidth="1"/>
    <col min="14340" max="14340" width="11.7109375" style="147" customWidth="1"/>
    <col min="14341" max="14341" width="23.85546875" style="147" customWidth="1"/>
    <col min="14342" max="14342" width="27.85546875" style="147" customWidth="1"/>
    <col min="14343" max="14343" width="13.28515625" style="147" customWidth="1"/>
    <col min="14344" max="14344" width="9.140625" style="147"/>
    <col min="14345" max="14345" width="15.28515625" style="147" customWidth="1"/>
    <col min="14346" max="14346" width="20" style="147" customWidth="1"/>
    <col min="14347" max="14347" width="18.42578125" style="147" customWidth="1"/>
    <col min="14348" max="14348" width="11.42578125" style="147" customWidth="1"/>
    <col min="14349" max="14592" width="9.140625" style="147"/>
    <col min="14593" max="14593" width="5.42578125" style="147" customWidth="1"/>
    <col min="14594" max="14594" width="11.85546875" style="147" customWidth="1"/>
    <col min="14595" max="14595" width="13.140625" style="147" customWidth="1"/>
    <col min="14596" max="14596" width="11.7109375" style="147" customWidth="1"/>
    <col min="14597" max="14597" width="23.85546875" style="147" customWidth="1"/>
    <col min="14598" max="14598" width="27.85546875" style="147" customWidth="1"/>
    <col min="14599" max="14599" width="13.28515625" style="147" customWidth="1"/>
    <col min="14600" max="14600" width="9.140625" style="147"/>
    <col min="14601" max="14601" width="15.28515625" style="147" customWidth="1"/>
    <col min="14602" max="14602" width="20" style="147" customWidth="1"/>
    <col min="14603" max="14603" width="18.42578125" style="147" customWidth="1"/>
    <col min="14604" max="14604" width="11.42578125" style="147" customWidth="1"/>
    <col min="14605" max="14848" width="9.140625" style="147"/>
    <col min="14849" max="14849" width="5.42578125" style="147" customWidth="1"/>
    <col min="14850" max="14850" width="11.85546875" style="147" customWidth="1"/>
    <col min="14851" max="14851" width="13.140625" style="147" customWidth="1"/>
    <col min="14852" max="14852" width="11.7109375" style="147" customWidth="1"/>
    <col min="14853" max="14853" width="23.85546875" style="147" customWidth="1"/>
    <col min="14854" max="14854" width="27.85546875" style="147" customWidth="1"/>
    <col min="14855" max="14855" width="13.28515625" style="147" customWidth="1"/>
    <col min="14856" max="14856" width="9.140625" style="147"/>
    <col min="14857" max="14857" width="15.28515625" style="147" customWidth="1"/>
    <col min="14858" max="14858" width="20" style="147" customWidth="1"/>
    <col min="14859" max="14859" width="18.42578125" style="147" customWidth="1"/>
    <col min="14860" max="14860" width="11.42578125" style="147" customWidth="1"/>
    <col min="14861" max="15104" width="9.140625" style="147"/>
    <col min="15105" max="15105" width="5.42578125" style="147" customWidth="1"/>
    <col min="15106" max="15106" width="11.85546875" style="147" customWidth="1"/>
    <col min="15107" max="15107" width="13.140625" style="147" customWidth="1"/>
    <col min="15108" max="15108" width="11.7109375" style="147" customWidth="1"/>
    <col min="15109" max="15109" width="23.85546875" style="147" customWidth="1"/>
    <col min="15110" max="15110" width="27.85546875" style="147" customWidth="1"/>
    <col min="15111" max="15111" width="13.28515625" style="147" customWidth="1"/>
    <col min="15112" max="15112" width="9.140625" style="147"/>
    <col min="15113" max="15113" width="15.28515625" style="147" customWidth="1"/>
    <col min="15114" max="15114" width="20" style="147" customWidth="1"/>
    <col min="15115" max="15115" width="18.42578125" style="147" customWidth="1"/>
    <col min="15116" max="15116" width="11.42578125" style="147" customWidth="1"/>
    <col min="15117" max="15360" width="9.140625" style="147"/>
    <col min="15361" max="15361" width="5.42578125" style="147" customWidth="1"/>
    <col min="15362" max="15362" width="11.85546875" style="147" customWidth="1"/>
    <col min="15363" max="15363" width="13.140625" style="147" customWidth="1"/>
    <col min="15364" max="15364" width="11.7109375" style="147" customWidth="1"/>
    <col min="15365" max="15365" width="23.85546875" style="147" customWidth="1"/>
    <col min="15366" max="15366" width="27.85546875" style="147" customWidth="1"/>
    <col min="15367" max="15367" width="13.28515625" style="147" customWidth="1"/>
    <col min="15368" max="15368" width="9.140625" style="147"/>
    <col min="15369" max="15369" width="15.28515625" style="147" customWidth="1"/>
    <col min="15370" max="15370" width="20" style="147" customWidth="1"/>
    <col min="15371" max="15371" width="18.42578125" style="147" customWidth="1"/>
    <col min="15372" max="15372" width="11.42578125" style="147" customWidth="1"/>
    <col min="15373" max="15616" width="9.140625" style="147"/>
    <col min="15617" max="15617" width="5.42578125" style="147" customWidth="1"/>
    <col min="15618" max="15618" width="11.85546875" style="147" customWidth="1"/>
    <col min="15619" max="15619" width="13.140625" style="147" customWidth="1"/>
    <col min="15620" max="15620" width="11.7109375" style="147" customWidth="1"/>
    <col min="15621" max="15621" width="23.85546875" style="147" customWidth="1"/>
    <col min="15622" max="15622" width="27.85546875" style="147" customWidth="1"/>
    <col min="15623" max="15623" width="13.28515625" style="147" customWidth="1"/>
    <col min="15624" max="15624" width="9.140625" style="147"/>
    <col min="15625" max="15625" width="15.28515625" style="147" customWidth="1"/>
    <col min="15626" max="15626" width="20" style="147" customWidth="1"/>
    <col min="15627" max="15627" width="18.42578125" style="147" customWidth="1"/>
    <col min="15628" max="15628" width="11.42578125" style="147" customWidth="1"/>
    <col min="15629" max="15872" width="9.140625" style="147"/>
    <col min="15873" max="15873" width="5.42578125" style="147" customWidth="1"/>
    <col min="15874" max="15874" width="11.85546875" style="147" customWidth="1"/>
    <col min="15875" max="15875" width="13.140625" style="147" customWidth="1"/>
    <col min="15876" max="15876" width="11.7109375" style="147" customWidth="1"/>
    <col min="15877" max="15877" width="23.85546875" style="147" customWidth="1"/>
    <col min="15878" max="15878" width="27.85546875" style="147" customWidth="1"/>
    <col min="15879" max="15879" width="13.28515625" style="147" customWidth="1"/>
    <col min="15880" max="15880" width="9.140625" style="147"/>
    <col min="15881" max="15881" width="15.28515625" style="147" customWidth="1"/>
    <col min="15882" max="15882" width="20" style="147" customWidth="1"/>
    <col min="15883" max="15883" width="18.42578125" style="147" customWidth="1"/>
    <col min="15884" max="15884" width="11.42578125" style="147" customWidth="1"/>
    <col min="15885" max="16128" width="9.140625" style="147"/>
    <col min="16129" max="16129" width="5.42578125" style="147" customWidth="1"/>
    <col min="16130" max="16130" width="11.85546875" style="147" customWidth="1"/>
    <col min="16131" max="16131" width="13.140625" style="147" customWidth="1"/>
    <col min="16132" max="16132" width="11.7109375" style="147" customWidth="1"/>
    <col min="16133" max="16133" width="23.85546875" style="147" customWidth="1"/>
    <col min="16134" max="16134" width="27.85546875" style="147" customWidth="1"/>
    <col min="16135" max="16135" width="13.28515625" style="147" customWidth="1"/>
    <col min="16136" max="16136" width="9.140625" style="147"/>
    <col min="16137" max="16137" width="15.28515625" style="147" customWidth="1"/>
    <col min="16138" max="16138" width="20" style="147" customWidth="1"/>
    <col min="16139" max="16139" width="18.42578125" style="147" customWidth="1"/>
    <col min="16140" max="16140" width="11.42578125" style="147" customWidth="1"/>
    <col min="16141" max="16384" width="9.140625" style="147"/>
  </cols>
  <sheetData>
    <row r="1" spans="1:17" x14ac:dyDescent="0.25">
      <c r="K1" s="403" t="s">
        <v>80</v>
      </c>
      <c r="L1" s="403"/>
      <c r="M1" s="403"/>
    </row>
    <row r="2" spans="1:17" x14ac:dyDescent="0.25">
      <c r="K2" s="269"/>
      <c r="L2" s="403" t="s">
        <v>126</v>
      </c>
      <c r="M2" s="403"/>
    </row>
    <row r="3" spans="1:17" x14ac:dyDescent="0.25">
      <c r="B3" s="404" t="s">
        <v>127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</row>
    <row r="4" spans="1:17" x14ac:dyDescent="0.25">
      <c r="B4" s="405" t="s">
        <v>2586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</row>
    <row r="5" spans="1:17" ht="13.5" thickBot="1" x14ac:dyDescent="0.3">
      <c r="B5" s="406" t="s">
        <v>105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</row>
    <row r="6" spans="1:17" s="227" customFormat="1" ht="76.5" customHeight="1" thickBot="1" x14ac:dyDescent="0.3">
      <c r="A6" s="227">
        <v>1</v>
      </c>
      <c r="B6" s="228" t="s">
        <v>106</v>
      </c>
      <c r="C6" s="229" t="s">
        <v>107</v>
      </c>
      <c r="D6" s="229" t="s">
        <v>108</v>
      </c>
      <c r="E6" s="229" t="s">
        <v>109</v>
      </c>
      <c r="F6" s="229" t="s">
        <v>110</v>
      </c>
      <c r="G6" s="229" t="s">
        <v>111</v>
      </c>
      <c r="H6" s="229" t="s">
        <v>112</v>
      </c>
      <c r="I6" s="229" t="s">
        <v>128</v>
      </c>
      <c r="J6" s="229" t="s">
        <v>129</v>
      </c>
      <c r="K6" s="229" t="s">
        <v>130</v>
      </c>
      <c r="L6" s="229" t="s">
        <v>131</v>
      </c>
      <c r="M6" s="229" t="s">
        <v>116</v>
      </c>
      <c r="N6" s="230" t="s">
        <v>117</v>
      </c>
      <c r="O6" s="231"/>
    </row>
    <row r="7" spans="1:17" ht="15" customHeight="1" thickBot="1" x14ac:dyDescent="0.3">
      <c r="A7" s="147">
        <v>1</v>
      </c>
      <c r="B7" s="407" t="s">
        <v>118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9"/>
    </row>
    <row r="8" spans="1:17" x14ac:dyDescent="0.25">
      <c r="A8" s="147">
        <v>1</v>
      </c>
      <c r="B8" s="179">
        <v>1</v>
      </c>
      <c r="C8" s="180">
        <f>B8+1</f>
        <v>2</v>
      </c>
      <c r="D8" s="180">
        <f t="shared" ref="D8:N8" si="0">C8+1</f>
        <v>3</v>
      </c>
      <c r="E8" s="180">
        <f t="shared" si="0"/>
        <v>4</v>
      </c>
      <c r="F8" s="180">
        <f t="shared" si="0"/>
        <v>5</v>
      </c>
      <c r="G8" s="180">
        <f t="shared" si="0"/>
        <v>6</v>
      </c>
      <c r="H8" s="180">
        <f t="shared" si="0"/>
        <v>7</v>
      </c>
      <c r="I8" s="180">
        <f t="shared" si="0"/>
        <v>8</v>
      </c>
      <c r="J8" s="180">
        <f t="shared" si="0"/>
        <v>9</v>
      </c>
      <c r="K8" s="180">
        <f t="shared" si="0"/>
        <v>10</v>
      </c>
      <c r="L8" s="180">
        <f t="shared" si="0"/>
        <v>11</v>
      </c>
      <c r="M8" s="180">
        <f t="shared" si="0"/>
        <v>12</v>
      </c>
      <c r="N8" s="180">
        <f t="shared" si="0"/>
        <v>13</v>
      </c>
    </row>
    <row r="9" spans="1:17" x14ac:dyDescent="0.25">
      <c r="A9" s="147">
        <v>1</v>
      </c>
      <c r="B9" s="181">
        <v>1</v>
      </c>
      <c r="C9" s="42">
        <v>51215</v>
      </c>
      <c r="D9" s="42">
        <v>1988</v>
      </c>
      <c r="E9" s="42">
        <v>1997</v>
      </c>
      <c r="F9" s="42" t="s">
        <v>665</v>
      </c>
      <c r="G9" s="42">
        <v>1</v>
      </c>
      <c r="H9" s="42">
        <v>110</v>
      </c>
      <c r="I9" s="274">
        <v>1.2</v>
      </c>
      <c r="J9" s="42" t="s">
        <v>666</v>
      </c>
      <c r="K9" s="42" t="s">
        <v>133</v>
      </c>
      <c r="L9" s="42" t="s">
        <v>667</v>
      </c>
      <c r="M9" s="146" t="s">
        <v>668</v>
      </c>
      <c r="N9" s="42">
        <v>1988</v>
      </c>
      <c r="O9" s="149" t="s">
        <v>2581</v>
      </c>
      <c r="Q9" s="147">
        <f>I9+I10+I12+I13</f>
        <v>6.516</v>
      </c>
    </row>
    <row r="10" spans="1:17" ht="13.5" thickBot="1" x14ac:dyDescent="0.3">
      <c r="A10" s="147">
        <v>1</v>
      </c>
      <c r="B10" s="181">
        <v>2</v>
      </c>
      <c r="C10" s="42">
        <v>51215</v>
      </c>
      <c r="D10" s="42">
        <v>1988</v>
      </c>
      <c r="E10" s="42">
        <v>1997</v>
      </c>
      <c r="F10" s="42" t="s">
        <v>665</v>
      </c>
      <c r="G10" s="42">
        <v>2</v>
      </c>
      <c r="H10" s="42">
        <v>110</v>
      </c>
      <c r="I10" s="274">
        <v>1.2</v>
      </c>
      <c r="J10" s="42" t="s">
        <v>666</v>
      </c>
      <c r="K10" s="42" t="s">
        <v>133</v>
      </c>
      <c r="L10" s="42" t="s">
        <v>667</v>
      </c>
      <c r="M10" s="146" t="s">
        <v>668</v>
      </c>
      <c r="N10" s="42">
        <v>1988</v>
      </c>
      <c r="O10" s="149" t="s">
        <v>2581</v>
      </c>
    </row>
    <row r="11" spans="1:17" s="186" customFormat="1" ht="13.5" thickBot="1" x14ac:dyDescent="0.3">
      <c r="A11" s="147">
        <v>1</v>
      </c>
      <c r="B11" s="183" t="s">
        <v>120</v>
      </c>
      <c r="C11" s="184"/>
      <c r="D11" s="184"/>
      <c r="E11" s="184"/>
      <c r="F11" s="184"/>
      <c r="G11" s="184"/>
      <c r="H11" s="184"/>
      <c r="I11" s="280">
        <f>SUM(I9:I10)</f>
        <v>2.4</v>
      </c>
      <c r="J11" s="184"/>
      <c r="K11" s="184"/>
      <c r="L11" s="184"/>
      <c r="M11" s="184"/>
      <c r="N11" s="185"/>
      <c r="O11" s="151"/>
    </row>
    <row r="12" spans="1:17" x14ac:dyDescent="0.25">
      <c r="A12" s="147">
        <v>1</v>
      </c>
      <c r="B12" s="179">
        <v>1</v>
      </c>
      <c r="C12" s="42">
        <v>51215</v>
      </c>
      <c r="D12" s="42">
        <v>1988</v>
      </c>
      <c r="E12" s="42">
        <v>1997</v>
      </c>
      <c r="F12" s="42" t="s">
        <v>665</v>
      </c>
      <c r="G12" s="42">
        <v>1</v>
      </c>
      <c r="H12" s="42">
        <v>110</v>
      </c>
      <c r="I12" s="275">
        <v>2.0579999999999998</v>
      </c>
      <c r="J12" s="42" t="s">
        <v>666</v>
      </c>
      <c r="K12" s="42" t="s">
        <v>134</v>
      </c>
      <c r="L12" s="42" t="s">
        <v>667</v>
      </c>
      <c r="M12" s="146" t="s">
        <v>668</v>
      </c>
      <c r="N12" s="42">
        <v>1988</v>
      </c>
      <c r="O12" s="149" t="s">
        <v>2581</v>
      </c>
    </row>
    <row r="13" spans="1:17" x14ac:dyDescent="0.25">
      <c r="A13" s="147">
        <v>1</v>
      </c>
      <c r="B13" s="179">
        <v>1</v>
      </c>
      <c r="C13" s="42">
        <v>51215</v>
      </c>
      <c r="D13" s="42">
        <v>1988</v>
      </c>
      <c r="E13" s="42">
        <v>1997</v>
      </c>
      <c r="F13" s="42" t="s">
        <v>665</v>
      </c>
      <c r="G13" s="42">
        <v>2</v>
      </c>
      <c r="H13" s="42">
        <v>110</v>
      </c>
      <c r="I13" s="275">
        <v>2.0579999999999998</v>
      </c>
      <c r="J13" s="42" t="s">
        <v>666</v>
      </c>
      <c r="K13" s="42" t="s">
        <v>134</v>
      </c>
      <c r="L13" s="42" t="s">
        <v>667</v>
      </c>
      <c r="M13" s="146" t="s">
        <v>668</v>
      </c>
      <c r="N13" s="42">
        <v>1988</v>
      </c>
      <c r="O13" s="149" t="s">
        <v>2581</v>
      </c>
    </row>
    <row r="14" spans="1:17" ht="26.25" customHeight="1" thickBot="1" x14ac:dyDescent="0.3">
      <c r="A14" s="147">
        <v>1</v>
      </c>
      <c r="B14" s="181">
        <v>3</v>
      </c>
      <c r="C14" s="63"/>
      <c r="D14" s="63">
        <v>1990</v>
      </c>
      <c r="E14" s="63"/>
      <c r="F14" s="63" t="s">
        <v>199</v>
      </c>
      <c r="G14" s="63">
        <v>45</v>
      </c>
      <c r="H14" s="63">
        <v>10</v>
      </c>
      <c r="I14" s="276">
        <v>1.177</v>
      </c>
      <c r="J14" s="63" t="s">
        <v>669</v>
      </c>
      <c r="K14" s="63" t="s">
        <v>134</v>
      </c>
      <c r="L14" s="63" t="s">
        <v>670</v>
      </c>
      <c r="M14" s="23" t="s">
        <v>208</v>
      </c>
      <c r="N14" s="63">
        <v>1990</v>
      </c>
      <c r="O14" s="149" t="s">
        <v>2684</v>
      </c>
    </row>
    <row r="15" spans="1:17" s="186" customFormat="1" ht="13.5" thickBot="1" x14ac:dyDescent="0.3">
      <c r="A15" s="147">
        <v>1</v>
      </c>
      <c r="B15" s="183" t="s">
        <v>120</v>
      </c>
      <c r="C15" s="184"/>
      <c r="D15" s="184"/>
      <c r="E15" s="184"/>
      <c r="F15" s="184"/>
      <c r="G15" s="184"/>
      <c r="H15" s="184"/>
      <c r="I15" s="184">
        <f>SUM(I12:I14)</f>
        <v>5.2929999999999993</v>
      </c>
      <c r="J15" s="184"/>
      <c r="K15" s="184"/>
      <c r="L15" s="184"/>
      <c r="M15" s="184"/>
      <c r="N15" s="185"/>
      <c r="O15" s="151"/>
    </row>
    <row r="16" spans="1:17" ht="13.5" thickBot="1" x14ac:dyDescent="0.3">
      <c r="A16" s="147">
        <v>1</v>
      </c>
      <c r="B16" s="407" t="s">
        <v>121</v>
      </c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9"/>
    </row>
    <row r="17" spans="1:15" x14ac:dyDescent="0.25">
      <c r="A17" s="147">
        <v>1</v>
      </c>
      <c r="B17" s="179">
        <v>1</v>
      </c>
      <c r="C17" s="180">
        <f>B17+1</f>
        <v>2</v>
      </c>
      <c r="D17" s="180">
        <f t="shared" ref="D17:N17" si="1">C17+1</f>
        <v>3</v>
      </c>
      <c r="E17" s="180">
        <f t="shared" si="1"/>
        <v>4</v>
      </c>
      <c r="F17" s="180">
        <f t="shared" si="1"/>
        <v>5</v>
      </c>
      <c r="G17" s="180">
        <f t="shared" si="1"/>
        <v>6</v>
      </c>
      <c r="H17" s="180">
        <f t="shared" si="1"/>
        <v>7</v>
      </c>
      <c r="I17" s="180">
        <f t="shared" si="1"/>
        <v>8</v>
      </c>
      <c r="J17" s="180">
        <f t="shared" si="1"/>
        <v>9</v>
      </c>
      <c r="K17" s="180">
        <f t="shared" si="1"/>
        <v>10</v>
      </c>
      <c r="L17" s="180">
        <f t="shared" si="1"/>
        <v>11</v>
      </c>
      <c r="M17" s="180">
        <f t="shared" si="1"/>
        <v>12</v>
      </c>
      <c r="N17" s="180">
        <f t="shared" si="1"/>
        <v>13</v>
      </c>
    </row>
    <row r="18" spans="1:15" ht="13.5" thickBot="1" x14ac:dyDescent="0.3">
      <c r="A18" s="147">
        <v>1</v>
      </c>
      <c r="B18" s="181">
        <v>1</v>
      </c>
      <c r="C18" s="42"/>
      <c r="D18" s="42"/>
      <c r="E18" s="42"/>
      <c r="F18" s="42"/>
      <c r="G18" s="42"/>
      <c r="H18" s="42"/>
      <c r="I18" s="42"/>
      <c r="J18" s="42"/>
      <c r="K18" s="42" t="s">
        <v>132</v>
      </c>
      <c r="L18" s="42"/>
      <c r="M18" s="42"/>
      <c r="N18" s="42"/>
    </row>
    <row r="19" spans="1:15" s="186" customFormat="1" ht="13.5" thickBot="1" x14ac:dyDescent="0.3">
      <c r="A19" s="147">
        <v>1</v>
      </c>
      <c r="B19" s="183" t="s">
        <v>120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5"/>
      <c r="O19" s="151"/>
    </row>
    <row r="20" spans="1:15" ht="13.5" thickBot="1" x14ac:dyDescent="0.3">
      <c r="A20" s="147">
        <v>1</v>
      </c>
      <c r="B20" s="179">
        <v>1</v>
      </c>
      <c r="C20" s="180"/>
      <c r="D20" s="180"/>
      <c r="E20" s="180"/>
      <c r="F20" s="180"/>
      <c r="G20" s="180"/>
      <c r="H20" s="180"/>
      <c r="I20" s="180"/>
      <c r="J20" s="180"/>
      <c r="K20" s="180" t="s">
        <v>133</v>
      </c>
      <c r="L20" s="180"/>
      <c r="M20" s="180"/>
      <c r="N20" s="180"/>
    </row>
    <row r="21" spans="1:15" s="186" customFormat="1" ht="13.5" thickBot="1" x14ac:dyDescent="0.3">
      <c r="A21" s="147">
        <v>1</v>
      </c>
      <c r="B21" s="183" t="s">
        <v>120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5"/>
      <c r="O21" s="151"/>
    </row>
    <row r="22" spans="1:15" ht="13.5" thickBot="1" x14ac:dyDescent="0.3">
      <c r="A22" s="147">
        <v>1</v>
      </c>
      <c r="B22" s="179">
        <v>1</v>
      </c>
      <c r="C22" s="180"/>
      <c r="D22" s="180"/>
      <c r="E22" s="180"/>
      <c r="F22" s="180"/>
      <c r="G22" s="180"/>
      <c r="H22" s="180"/>
      <c r="I22" s="180"/>
      <c r="J22" s="180"/>
      <c r="K22" s="180" t="s">
        <v>134</v>
      </c>
      <c r="L22" s="180"/>
      <c r="M22" s="180"/>
      <c r="N22" s="180"/>
    </row>
    <row r="23" spans="1:15" s="186" customFormat="1" ht="13.5" thickBot="1" x14ac:dyDescent="0.3">
      <c r="A23" s="147">
        <v>1</v>
      </c>
      <c r="B23" s="183" t="s">
        <v>120</v>
      </c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5"/>
      <c r="O23" s="151"/>
    </row>
    <row r="24" spans="1:15" ht="13.5" thickBot="1" x14ac:dyDescent="0.3">
      <c r="A24" s="147">
        <v>1</v>
      </c>
      <c r="B24" s="407" t="s">
        <v>135</v>
      </c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9"/>
    </row>
    <row r="25" spans="1:15" x14ac:dyDescent="0.25">
      <c r="A25" s="147">
        <v>1</v>
      </c>
      <c r="B25" s="179">
        <v>1</v>
      </c>
      <c r="C25" s="180">
        <f>B25+1</f>
        <v>2</v>
      </c>
      <c r="D25" s="180">
        <f t="shared" ref="D25:N25" si="2">C25+1</f>
        <v>3</v>
      </c>
      <c r="E25" s="180">
        <f t="shared" si="2"/>
        <v>4</v>
      </c>
      <c r="F25" s="180">
        <f t="shared" si="2"/>
        <v>5</v>
      </c>
      <c r="G25" s="180">
        <f t="shared" si="2"/>
        <v>6</v>
      </c>
      <c r="H25" s="180">
        <f t="shared" si="2"/>
        <v>7</v>
      </c>
      <c r="I25" s="180">
        <f t="shared" si="2"/>
        <v>8</v>
      </c>
      <c r="J25" s="180">
        <f t="shared" si="2"/>
        <v>9</v>
      </c>
      <c r="K25" s="180">
        <f t="shared" si="2"/>
        <v>10</v>
      </c>
      <c r="L25" s="180">
        <f t="shared" si="2"/>
        <v>11</v>
      </c>
      <c r="M25" s="180">
        <f t="shared" si="2"/>
        <v>12</v>
      </c>
      <c r="N25" s="180">
        <f t="shared" si="2"/>
        <v>13</v>
      </c>
    </row>
    <row r="26" spans="1:15" x14ac:dyDescent="0.25">
      <c r="A26" s="147">
        <v>1</v>
      </c>
      <c r="B26" s="181"/>
      <c r="C26" s="23"/>
      <c r="D26" s="23">
        <v>1992</v>
      </c>
      <c r="E26" s="23"/>
      <c r="F26" s="23" t="s">
        <v>676</v>
      </c>
      <c r="G26" s="23"/>
      <c r="H26" s="23">
        <v>0.4</v>
      </c>
      <c r="I26" s="284">
        <v>1.5129999999999999</v>
      </c>
      <c r="J26" s="23" t="s">
        <v>669</v>
      </c>
      <c r="K26" s="23" t="s">
        <v>132</v>
      </c>
      <c r="L26" s="23"/>
      <c r="M26" s="146" t="s">
        <v>677</v>
      </c>
      <c r="N26" s="23">
        <v>1992</v>
      </c>
      <c r="O26" s="149" t="s">
        <v>2686</v>
      </c>
    </row>
    <row r="27" spans="1:15" x14ac:dyDescent="0.25">
      <c r="A27" s="147">
        <v>1</v>
      </c>
      <c r="B27" s="181"/>
      <c r="C27" s="23"/>
      <c r="D27" s="23">
        <v>2023</v>
      </c>
      <c r="E27" s="23"/>
      <c r="F27" s="23" t="s">
        <v>678</v>
      </c>
      <c r="G27" s="23"/>
      <c r="H27" s="23">
        <v>0.4</v>
      </c>
      <c r="I27" s="281">
        <v>11.98</v>
      </c>
      <c r="J27" s="23" t="s">
        <v>669</v>
      </c>
      <c r="K27" s="23" t="s">
        <v>132</v>
      </c>
      <c r="L27" s="23"/>
      <c r="M27" s="146" t="s">
        <v>679</v>
      </c>
      <c r="N27" s="42">
        <v>2023</v>
      </c>
      <c r="O27" s="149" t="s">
        <v>2651</v>
      </c>
    </row>
    <row r="28" spans="1:15" x14ac:dyDescent="0.25">
      <c r="A28" s="147">
        <v>1</v>
      </c>
      <c r="B28" s="181"/>
      <c r="C28" s="23"/>
      <c r="D28" s="23">
        <v>2023</v>
      </c>
      <c r="E28" s="23"/>
      <c r="F28" s="23" t="s">
        <v>680</v>
      </c>
      <c r="G28" s="23"/>
      <c r="H28" s="23">
        <v>0.4</v>
      </c>
      <c r="I28" s="281">
        <v>9.6</v>
      </c>
      <c r="J28" s="23" t="s">
        <v>669</v>
      </c>
      <c r="K28" s="23" t="s">
        <v>132</v>
      </c>
      <c r="L28" s="23"/>
      <c r="M28" s="146" t="s">
        <v>681</v>
      </c>
      <c r="N28" s="42">
        <v>2023</v>
      </c>
      <c r="O28" s="149" t="s">
        <v>2054</v>
      </c>
    </row>
    <row r="29" spans="1:15" ht="13.5" thickBot="1" x14ac:dyDescent="0.3">
      <c r="A29" s="147">
        <v>1</v>
      </c>
      <c r="B29" s="181"/>
      <c r="C29" s="23"/>
      <c r="D29" s="23">
        <v>2024</v>
      </c>
      <c r="E29" s="23"/>
      <c r="F29" s="233" t="s">
        <v>2498</v>
      </c>
      <c r="G29" s="23" t="s">
        <v>2553</v>
      </c>
      <c r="H29" s="23">
        <v>0.4</v>
      </c>
      <c r="I29" s="306">
        <v>21.298999999999999</v>
      </c>
      <c r="J29" s="23" t="s">
        <v>669</v>
      </c>
      <c r="K29" s="23" t="s">
        <v>134</v>
      </c>
      <c r="L29" s="23"/>
      <c r="M29" s="146" t="s">
        <v>2446</v>
      </c>
      <c r="N29" s="42">
        <v>2024</v>
      </c>
      <c r="O29" s="305" t="s">
        <v>2480</v>
      </c>
    </row>
    <row r="30" spans="1:15" s="186" customFormat="1" ht="13.5" thickBot="1" x14ac:dyDescent="0.3">
      <c r="A30" s="147">
        <v>1</v>
      </c>
      <c r="B30" s="183" t="s">
        <v>120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5"/>
      <c r="O30" s="151"/>
    </row>
    <row r="31" spans="1:15" x14ac:dyDescent="0.25">
      <c r="A31" s="147">
        <v>1</v>
      </c>
      <c r="B31" s="179">
        <v>1</v>
      </c>
      <c r="C31" s="180"/>
      <c r="D31" s="180"/>
      <c r="E31" s="180"/>
      <c r="F31" s="180"/>
      <c r="G31" s="180"/>
      <c r="H31" s="180"/>
      <c r="I31" s="180"/>
      <c r="J31" s="180"/>
      <c r="K31" s="180" t="s">
        <v>133</v>
      </c>
      <c r="L31" s="180"/>
      <c r="M31" s="180"/>
      <c r="N31" s="180"/>
    </row>
    <row r="32" spans="1:15" ht="13.5" thickBot="1" x14ac:dyDescent="0.3">
      <c r="A32" s="147">
        <v>1</v>
      </c>
      <c r="B32" s="181">
        <v>2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5" s="186" customFormat="1" ht="13.5" thickBot="1" x14ac:dyDescent="0.3">
      <c r="A33" s="147">
        <v>1</v>
      </c>
      <c r="B33" s="183" t="s">
        <v>120</v>
      </c>
      <c r="C33" s="184"/>
      <c r="D33" s="184"/>
      <c r="E33" s="184"/>
      <c r="F33" s="184"/>
      <c r="G33" s="184"/>
      <c r="H33" s="184"/>
      <c r="I33" s="184">
        <f>SUM(I26:I32)</f>
        <v>44.391999999999996</v>
      </c>
      <c r="J33" s="184"/>
      <c r="K33" s="184"/>
      <c r="L33" s="184"/>
      <c r="M33" s="184"/>
      <c r="N33" s="185"/>
      <c r="O33" s="151"/>
    </row>
    <row r="34" spans="1:15" s="227" customFormat="1" x14ac:dyDescent="0.25">
      <c r="A34" s="227">
        <v>1</v>
      </c>
      <c r="B34" s="232"/>
      <c r="C34" s="232"/>
      <c r="D34" s="232">
        <v>2024</v>
      </c>
      <c r="E34" s="232"/>
      <c r="F34" s="232" t="s">
        <v>2030</v>
      </c>
      <c r="G34" s="232"/>
      <c r="H34" s="232">
        <v>0.4</v>
      </c>
      <c r="I34" s="283">
        <v>0.7</v>
      </c>
      <c r="J34" s="232"/>
      <c r="K34" s="232" t="s">
        <v>134</v>
      </c>
      <c r="L34" s="232"/>
      <c r="M34" s="233" t="s">
        <v>2031</v>
      </c>
      <c r="N34" s="232">
        <v>2024</v>
      </c>
      <c r="O34" s="231" t="s">
        <v>2029</v>
      </c>
    </row>
    <row r="35" spans="1:15" x14ac:dyDescent="0.25">
      <c r="A35" s="147">
        <v>1</v>
      </c>
      <c r="B35" s="179"/>
      <c r="C35" s="23"/>
      <c r="D35" s="23">
        <v>2022</v>
      </c>
      <c r="E35" s="23"/>
      <c r="F35" s="23" t="s">
        <v>674</v>
      </c>
      <c r="G35" s="23"/>
      <c r="H35" s="23">
        <v>10</v>
      </c>
      <c r="I35" s="281">
        <v>0.55000000000000004</v>
      </c>
      <c r="J35" s="23" t="s">
        <v>669</v>
      </c>
      <c r="K35" s="23" t="s">
        <v>134</v>
      </c>
      <c r="L35" s="23"/>
      <c r="M35" s="146" t="s">
        <v>237</v>
      </c>
      <c r="N35" s="23">
        <v>2022</v>
      </c>
      <c r="O35" s="149" t="s">
        <v>2685</v>
      </c>
    </row>
    <row r="36" spans="1:15" ht="25.5" x14ac:dyDescent="0.25">
      <c r="A36" s="147">
        <v>1</v>
      </c>
      <c r="B36" s="179"/>
      <c r="C36" s="23"/>
      <c r="D36" s="23">
        <v>2022</v>
      </c>
      <c r="E36" s="23"/>
      <c r="F36" s="23" t="s">
        <v>675</v>
      </c>
      <c r="G36" s="23"/>
      <c r="H36" s="23">
        <v>10</v>
      </c>
      <c r="I36" s="306">
        <v>0.32500000000000001</v>
      </c>
      <c r="J36" s="23" t="s">
        <v>669</v>
      </c>
      <c r="K36" s="23" t="s">
        <v>134</v>
      </c>
      <c r="L36" s="23"/>
      <c r="M36" s="304" t="s">
        <v>2562</v>
      </c>
      <c r="N36" s="23">
        <v>2022</v>
      </c>
      <c r="O36" s="305" t="s">
        <v>2802</v>
      </c>
    </row>
    <row r="37" spans="1:15" x14ac:dyDescent="0.25">
      <c r="A37" s="147">
        <v>1</v>
      </c>
      <c r="B37" s="179"/>
      <c r="C37" s="23"/>
      <c r="D37" s="23">
        <v>2023</v>
      </c>
      <c r="E37" s="23"/>
      <c r="F37" s="23" t="s">
        <v>678</v>
      </c>
      <c r="G37" s="23"/>
      <c r="H37" s="23">
        <v>10</v>
      </c>
      <c r="I37" s="281">
        <v>0.52</v>
      </c>
      <c r="J37" s="23" t="s">
        <v>669</v>
      </c>
      <c r="K37" s="23" t="s">
        <v>134</v>
      </c>
      <c r="L37" s="23"/>
      <c r="M37" s="146" t="s">
        <v>679</v>
      </c>
      <c r="N37" s="42">
        <v>2023</v>
      </c>
      <c r="O37" s="149" t="s">
        <v>2651</v>
      </c>
    </row>
    <row r="38" spans="1:15" s="227" customFormat="1" x14ac:dyDescent="0.25">
      <c r="A38" s="227">
        <v>1</v>
      </c>
      <c r="B38" s="234"/>
      <c r="C38" s="233"/>
      <c r="D38" s="233">
        <v>2023</v>
      </c>
      <c r="E38" s="233"/>
      <c r="F38" s="233" t="s">
        <v>2541</v>
      </c>
      <c r="G38" s="233"/>
      <c r="H38" s="233">
        <v>10</v>
      </c>
      <c r="I38" s="306">
        <v>0.216</v>
      </c>
      <c r="J38" s="233" t="s">
        <v>669</v>
      </c>
      <c r="K38" s="233" t="s">
        <v>134</v>
      </c>
      <c r="L38" s="233"/>
      <c r="M38" s="235" t="s">
        <v>2428</v>
      </c>
      <c r="N38" s="233"/>
      <c r="O38" s="305" t="s">
        <v>1744</v>
      </c>
    </row>
    <row r="39" spans="1:15" x14ac:dyDescent="0.25">
      <c r="A39" s="147">
        <v>1</v>
      </c>
      <c r="B39" s="179"/>
      <c r="C39" s="23"/>
      <c r="D39" s="23">
        <v>2023</v>
      </c>
      <c r="E39" s="23"/>
      <c r="F39" s="23" t="s">
        <v>680</v>
      </c>
      <c r="G39" s="23"/>
      <c r="H39" s="23">
        <v>10</v>
      </c>
      <c r="I39" s="281">
        <v>1</v>
      </c>
      <c r="J39" s="23" t="s">
        <v>669</v>
      </c>
      <c r="K39" s="23" t="s">
        <v>134</v>
      </c>
      <c r="L39" s="23"/>
      <c r="M39" s="146" t="s">
        <v>681</v>
      </c>
      <c r="N39" s="42">
        <v>2023</v>
      </c>
      <c r="O39" s="149" t="s">
        <v>2054</v>
      </c>
    </row>
    <row r="40" spans="1:15" s="227" customFormat="1" x14ac:dyDescent="0.25">
      <c r="A40" s="227">
        <v>1</v>
      </c>
      <c r="B40" s="234"/>
      <c r="C40" s="233"/>
      <c r="D40" s="233">
        <v>2024</v>
      </c>
      <c r="E40" s="233"/>
      <c r="F40" s="233" t="s">
        <v>1713</v>
      </c>
      <c r="G40" s="233"/>
      <c r="H40" s="233">
        <v>10</v>
      </c>
      <c r="I40" s="281">
        <v>0.48</v>
      </c>
      <c r="J40" s="233" t="s">
        <v>669</v>
      </c>
      <c r="K40" s="233" t="s">
        <v>134</v>
      </c>
      <c r="L40" s="233"/>
      <c r="M40" s="235" t="s">
        <v>1715</v>
      </c>
      <c r="N40" s="233">
        <v>2024</v>
      </c>
      <c r="O40" s="231" t="s">
        <v>2511</v>
      </c>
    </row>
    <row r="41" spans="1:15" s="227" customFormat="1" ht="26.25" thickBot="1" x14ac:dyDescent="0.3">
      <c r="A41" s="227">
        <v>1</v>
      </c>
      <c r="B41" s="234"/>
      <c r="C41" s="233"/>
      <c r="D41" s="233">
        <v>2024</v>
      </c>
      <c r="E41" s="233"/>
      <c r="F41" s="233" t="s">
        <v>2497</v>
      </c>
      <c r="G41" s="233"/>
      <c r="H41" s="233">
        <v>10</v>
      </c>
      <c r="I41" s="306">
        <v>2.17</v>
      </c>
      <c r="J41" s="233" t="s">
        <v>669</v>
      </c>
      <c r="K41" s="233" t="s">
        <v>134</v>
      </c>
      <c r="L41" s="233"/>
      <c r="M41" s="235" t="s">
        <v>2446</v>
      </c>
      <c r="N41" s="233">
        <v>2024</v>
      </c>
      <c r="O41" s="305" t="s">
        <v>2480</v>
      </c>
    </row>
    <row r="42" spans="1:15" s="151" customFormat="1" ht="13.5" thickBot="1" x14ac:dyDescent="0.3">
      <c r="A42" s="147">
        <v>1</v>
      </c>
      <c r="B42" s="187" t="s">
        <v>120</v>
      </c>
      <c r="C42" s="188"/>
      <c r="D42" s="188"/>
      <c r="E42" s="188"/>
      <c r="F42" s="188"/>
      <c r="G42" s="188"/>
      <c r="H42" s="188"/>
      <c r="I42" s="236">
        <f>SUM(I34:I41)</f>
        <v>5.9610000000000003</v>
      </c>
      <c r="J42" s="188"/>
      <c r="K42" s="188"/>
      <c r="L42" s="188"/>
      <c r="M42" s="188"/>
      <c r="N42" s="189"/>
    </row>
    <row r="43" spans="1:15" x14ac:dyDescent="0.25">
      <c r="A43" s="147">
        <v>1</v>
      </c>
      <c r="B43" s="410" t="s">
        <v>136</v>
      </c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2"/>
    </row>
    <row r="44" spans="1:15" x14ac:dyDescent="0.25">
      <c r="A44" s="147">
        <v>1</v>
      </c>
      <c r="B44" s="181">
        <v>1</v>
      </c>
      <c r="C44" s="42">
        <f>B44+1</f>
        <v>2</v>
      </c>
      <c r="D44" s="42">
        <f t="shared" ref="D44:N44" si="3">C44+1</f>
        <v>3</v>
      </c>
      <c r="E44" s="42">
        <f t="shared" si="3"/>
        <v>4</v>
      </c>
      <c r="F44" s="42">
        <f t="shared" si="3"/>
        <v>5</v>
      </c>
      <c r="G44" s="42">
        <f t="shared" si="3"/>
        <v>6</v>
      </c>
      <c r="H44" s="42">
        <f t="shared" si="3"/>
        <v>7</v>
      </c>
      <c r="I44" s="42">
        <f t="shared" si="3"/>
        <v>8</v>
      </c>
      <c r="J44" s="42">
        <f t="shared" si="3"/>
        <v>9</v>
      </c>
      <c r="K44" s="42">
        <f t="shared" si="3"/>
        <v>10</v>
      </c>
      <c r="L44" s="42">
        <f t="shared" si="3"/>
        <v>11</v>
      </c>
      <c r="M44" s="42">
        <f t="shared" si="3"/>
        <v>12</v>
      </c>
      <c r="N44" s="42">
        <f t="shared" si="3"/>
        <v>13</v>
      </c>
    </row>
    <row r="45" spans="1:15" x14ac:dyDescent="0.25">
      <c r="A45" s="147">
        <v>1</v>
      </c>
      <c r="B45" s="181">
        <v>1</v>
      </c>
      <c r="C45" s="42"/>
      <c r="D45" s="42"/>
      <c r="E45" s="42"/>
      <c r="F45" s="42"/>
      <c r="G45" s="42"/>
      <c r="H45" s="42"/>
      <c r="I45" s="42"/>
      <c r="J45" s="42"/>
      <c r="K45" s="42" t="s">
        <v>132</v>
      </c>
      <c r="L45" s="42"/>
      <c r="M45" s="42"/>
      <c r="N45" s="42"/>
    </row>
    <row r="46" spans="1:15" x14ac:dyDescent="0.25">
      <c r="A46" s="147">
        <v>1</v>
      </c>
      <c r="B46" s="181">
        <v>2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5" ht="13.5" thickBot="1" x14ac:dyDescent="0.3">
      <c r="A47" s="147">
        <v>1</v>
      </c>
      <c r="B47" s="182" t="s">
        <v>119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5" s="151" customFormat="1" ht="13.5" thickBot="1" x14ac:dyDescent="0.3">
      <c r="A48" s="147">
        <v>1</v>
      </c>
      <c r="B48" s="187" t="s">
        <v>120</v>
      </c>
      <c r="C48" s="188"/>
      <c r="D48" s="188"/>
      <c r="E48" s="188"/>
      <c r="F48" s="188"/>
      <c r="G48" s="188"/>
      <c r="H48" s="188"/>
      <c r="I48" s="184"/>
      <c r="J48" s="188"/>
      <c r="K48" s="188"/>
      <c r="L48" s="188"/>
      <c r="M48" s="188"/>
      <c r="N48" s="189"/>
    </row>
    <row r="49" spans="1:14" x14ac:dyDescent="0.25">
      <c r="A49" s="147">
        <v>1</v>
      </c>
      <c r="B49" s="179">
        <v>1</v>
      </c>
      <c r="C49" s="180"/>
      <c r="D49" s="180"/>
      <c r="E49" s="180"/>
      <c r="F49" s="180"/>
      <c r="G49" s="180"/>
      <c r="H49" s="180"/>
      <c r="I49" s="180"/>
      <c r="J49" s="180"/>
      <c r="K49" s="180" t="s">
        <v>133</v>
      </c>
      <c r="L49" s="180"/>
      <c r="M49" s="180"/>
      <c r="N49" s="180"/>
    </row>
    <row r="50" spans="1:14" x14ac:dyDescent="0.25">
      <c r="A50" s="147">
        <v>1</v>
      </c>
      <c r="B50" s="181">
        <v>2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ht="13.5" thickBot="1" x14ac:dyDescent="0.3">
      <c r="A51" s="147">
        <v>1</v>
      </c>
      <c r="B51" s="182" t="s">
        <v>119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 s="151" customFormat="1" ht="13.5" thickBot="1" x14ac:dyDescent="0.3">
      <c r="A52" s="147">
        <v>1</v>
      </c>
      <c r="B52" s="187" t="s">
        <v>120</v>
      </c>
      <c r="C52" s="188"/>
      <c r="D52" s="188"/>
      <c r="E52" s="188"/>
      <c r="F52" s="188"/>
      <c r="G52" s="188"/>
      <c r="H52" s="188"/>
      <c r="I52" s="184"/>
      <c r="J52" s="188"/>
      <c r="K52" s="188"/>
      <c r="L52" s="188"/>
      <c r="M52" s="188"/>
      <c r="N52" s="189"/>
    </row>
    <row r="53" spans="1:14" x14ac:dyDescent="0.25">
      <c r="A53" s="147">
        <v>1</v>
      </c>
      <c r="B53" s="179">
        <v>1</v>
      </c>
      <c r="C53" s="180"/>
      <c r="D53" s="180"/>
      <c r="E53" s="180"/>
      <c r="F53" s="180"/>
      <c r="G53" s="180"/>
      <c r="H53" s="180"/>
      <c r="I53" s="180"/>
      <c r="J53" s="180"/>
      <c r="K53" s="180" t="s">
        <v>134</v>
      </c>
      <c r="L53" s="180"/>
      <c r="M53" s="180"/>
      <c r="N53" s="180"/>
    </row>
    <row r="54" spans="1:14" x14ac:dyDescent="0.25">
      <c r="A54" s="147">
        <v>1</v>
      </c>
      <c r="B54" s="181">
        <v>2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ht="13.5" thickBot="1" x14ac:dyDescent="0.3">
      <c r="A55" s="147">
        <v>1</v>
      </c>
      <c r="B55" s="182" t="s">
        <v>119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 s="151" customFormat="1" ht="13.5" thickBot="1" x14ac:dyDescent="0.3">
      <c r="A56" s="147">
        <v>1</v>
      </c>
      <c r="B56" s="187" t="s">
        <v>120</v>
      </c>
      <c r="C56" s="188"/>
      <c r="D56" s="188"/>
      <c r="E56" s="188"/>
      <c r="F56" s="188"/>
      <c r="G56" s="188"/>
      <c r="H56" s="188"/>
      <c r="I56" s="184"/>
      <c r="J56" s="188"/>
      <c r="K56" s="188"/>
      <c r="L56" s="188"/>
      <c r="M56" s="188"/>
      <c r="N56" s="189"/>
    </row>
    <row r="57" spans="1:14" x14ac:dyDescent="0.25">
      <c r="A57" s="147">
        <v>1</v>
      </c>
      <c r="B57" s="410" t="s">
        <v>137</v>
      </c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2"/>
    </row>
    <row r="58" spans="1:14" x14ac:dyDescent="0.25">
      <c r="A58" s="147">
        <v>1</v>
      </c>
      <c r="B58" s="181">
        <v>1</v>
      </c>
      <c r="C58" s="42">
        <f>B58+1</f>
        <v>2</v>
      </c>
      <c r="D58" s="42">
        <f t="shared" ref="D58:N58" si="4">C58+1</f>
        <v>3</v>
      </c>
      <c r="E58" s="42">
        <f t="shared" si="4"/>
        <v>4</v>
      </c>
      <c r="F58" s="42">
        <f t="shared" si="4"/>
        <v>5</v>
      </c>
      <c r="G58" s="42">
        <f t="shared" si="4"/>
        <v>6</v>
      </c>
      <c r="H58" s="42">
        <f t="shared" si="4"/>
        <v>7</v>
      </c>
      <c r="I58" s="42">
        <f t="shared" si="4"/>
        <v>8</v>
      </c>
      <c r="J58" s="42">
        <f t="shared" si="4"/>
        <v>9</v>
      </c>
      <c r="K58" s="42">
        <f t="shared" si="4"/>
        <v>10</v>
      </c>
      <c r="L58" s="42">
        <f t="shared" si="4"/>
        <v>11</v>
      </c>
      <c r="M58" s="42">
        <f t="shared" si="4"/>
        <v>12</v>
      </c>
      <c r="N58" s="42">
        <f t="shared" si="4"/>
        <v>13</v>
      </c>
    </row>
    <row r="59" spans="1:14" x14ac:dyDescent="0.25">
      <c r="A59" s="147">
        <v>1</v>
      </c>
      <c r="B59" s="181">
        <v>1</v>
      </c>
      <c r="C59" s="42"/>
      <c r="D59" s="42"/>
      <c r="E59" s="42"/>
      <c r="F59" s="42"/>
      <c r="G59" s="42"/>
      <c r="H59" s="42"/>
      <c r="I59" s="42"/>
      <c r="J59" s="42"/>
      <c r="K59" s="42" t="s">
        <v>132</v>
      </c>
      <c r="L59" s="42"/>
      <c r="M59" s="42"/>
      <c r="N59" s="42"/>
    </row>
    <row r="60" spans="1:14" x14ac:dyDescent="0.25">
      <c r="A60" s="147">
        <v>1</v>
      </c>
      <c r="B60" s="181">
        <v>2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ht="13.5" thickBot="1" x14ac:dyDescent="0.3">
      <c r="A61" s="147">
        <v>1</v>
      </c>
      <c r="B61" s="182" t="s">
        <v>119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 s="151" customFormat="1" ht="13.5" thickBot="1" x14ac:dyDescent="0.3">
      <c r="A62" s="147">
        <v>1</v>
      </c>
      <c r="B62" s="187" t="s">
        <v>120</v>
      </c>
      <c r="C62" s="188"/>
      <c r="D62" s="188"/>
      <c r="E62" s="188"/>
      <c r="F62" s="188"/>
      <c r="G62" s="188"/>
      <c r="H62" s="188"/>
      <c r="I62" s="184"/>
      <c r="J62" s="188"/>
      <c r="K62" s="188"/>
      <c r="L62" s="188"/>
      <c r="M62" s="188"/>
      <c r="N62" s="189"/>
    </row>
    <row r="63" spans="1:14" x14ac:dyDescent="0.25">
      <c r="A63" s="147">
        <v>1</v>
      </c>
      <c r="B63" s="179">
        <v>1</v>
      </c>
      <c r="C63" s="180"/>
      <c r="D63" s="180"/>
      <c r="E63" s="180"/>
      <c r="F63" s="180"/>
      <c r="G63" s="180"/>
      <c r="H63" s="180"/>
      <c r="I63" s="180"/>
      <c r="J63" s="180"/>
      <c r="K63" s="180" t="s">
        <v>133</v>
      </c>
      <c r="L63" s="180"/>
      <c r="M63" s="180"/>
      <c r="N63" s="180"/>
    </row>
    <row r="64" spans="1:14" x14ac:dyDescent="0.25">
      <c r="A64" s="147">
        <v>1</v>
      </c>
      <c r="B64" s="181">
        <v>2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5" ht="13.5" thickBot="1" x14ac:dyDescent="0.3">
      <c r="A65" s="147">
        <v>1</v>
      </c>
      <c r="B65" s="182" t="s">
        <v>119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5" s="150" customFormat="1" ht="13.5" thickBot="1" x14ac:dyDescent="0.3">
      <c r="A66" s="147">
        <v>1</v>
      </c>
      <c r="B66" s="190" t="s">
        <v>120</v>
      </c>
      <c r="C66" s="191"/>
      <c r="D66" s="191"/>
      <c r="E66" s="191"/>
      <c r="F66" s="191"/>
      <c r="G66" s="191"/>
      <c r="H66" s="191"/>
      <c r="I66" s="192"/>
      <c r="J66" s="191"/>
      <c r="K66" s="191"/>
      <c r="L66" s="191"/>
      <c r="M66" s="191"/>
      <c r="N66" s="193"/>
    </row>
    <row r="67" spans="1:15" ht="25.5" x14ac:dyDescent="0.25">
      <c r="A67" s="147">
        <v>1</v>
      </c>
      <c r="B67" s="194">
        <v>1</v>
      </c>
      <c r="C67" s="195"/>
      <c r="D67" s="195">
        <v>2022</v>
      </c>
      <c r="E67" s="195"/>
      <c r="F67" s="195" t="s">
        <v>2580</v>
      </c>
      <c r="G67" s="195" t="s">
        <v>2578</v>
      </c>
      <c r="H67" s="195">
        <v>0.4</v>
      </c>
      <c r="I67" s="309">
        <v>8.8000000000000007</v>
      </c>
      <c r="J67" s="195"/>
      <c r="K67" s="195" t="s">
        <v>134</v>
      </c>
      <c r="L67" s="195"/>
      <c r="M67" s="152" t="s">
        <v>2097</v>
      </c>
      <c r="N67" s="196">
        <v>2022</v>
      </c>
      <c r="O67" s="149" t="s">
        <v>2770</v>
      </c>
    </row>
    <row r="68" spans="1:15" ht="25.5" x14ac:dyDescent="0.25">
      <c r="A68" s="147">
        <v>1</v>
      </c>
      <c r="B68" s="181">
        <v>2</v>
      </c>
      <c r="C68" s="42"/>
      <c r="D68" s="23">
        <v>2022</v>
      </c>
      <c r="E68" s="23"/>
      <c r="F68" s="23" t="s">
        <v>675</v>
      </c>
      <c r="G68" s="23"/>
      <c r="H68" s="23">
        <v>0.4</v>
      </c>
      <c r="I68" s="308">
        <v>1.9750000000000001</v>
      </c>
      <c r="J68" s="23" t="s">
        <v>669</v>
      </c>
      <c r="K68" s="23" t="s">
        <v>134</v>
      </c>
      <c r="L68" s="23"/>
      <c r="M68" s="307" t="s">
        <v>2564</v>
      </c>
      <c r="N68" s="197">
        <v>2022</v>
      </c>
      <c r="O68" s="305" t="s">
        <v>2802</v>
      </c>
    </row>
    <row r="69" spans="1:15" x14ac:dyDescent="0.25">
      <c r="A69" s="147">
        <v>1</v>
      </c>
      <c r="B69" s="181">
        <v>3</v>
      </c>
      <c r="C69" s="42"/>
      <c r="D69" s="23"/>
      <c r="E69" s="23">
        <v>2013</v>
      </c>
      <c r="F69" s="23" t="s">
        <v>2563</v>
      </c>
      <c r="G69" s="23"/>
      <c r="H69" s="23">
        <v>0.4</v>
      </c>
      <c r="I69" s="308">
        <v>1.016</v>
      </c>
      <c r="J69" s="23"/>
      <c r="K69" s="23" t="s">
        <v>134</v>
      </c>
      <c r="L69" s="23" t="s">
        <v>671</v>
      </c>
      <c r="M69" s="23" t="s">
        <v>221</v>
      </c>
      <c r="N69" s="197">
        <v>2013</v>
      </c>
      <c r="O69" s="305" t="s">
        <v>2015</v>
      </c>
    </row>
    <row r="70" spans="1:15" ht="25.5" x14ac:dyDescent="0.25">
      <c r="A70" s="147">
        <v>1</v>
      </c>
      <c r="B70" s="181">
        <v>4</v>
      </c>
      <c r="C70" s="42"/>
      <c r="D70" s="23"/>
      <c r="E70" s="23">
        <v>2006</v>
      </c>
      <c r="F70" s="23" t="s">
        <v>672</v>
      </c>
      <c r="G70" s="23">
        <v>11</v>
      </c>
      <c r="H70" s="23">
        <v>10</v>
      </c>
      <c r="I70" s="274">
        <v>1.909</v>
      </c>
      <c r="J70" s="42" t="s">
        <v>669</v>
      </c>
      <c r="K70" s="23" t="s">
        <v>134</v>
      </c>
      <c r="L70" s="23" t="s">
        <v>671</v>
      </c>
      <c r="M70" s="23" t="s">
        <v>673</v>
      </c>
      <c r="N70" s="197">
        <v>2006</v>
      </c>
      <c r="O70" s="149" t="s">
        <v>2769</v>
      </c>
    </row>
    <row r="71" spans="1:15" ht="26.25" thickBot="1" x14ac:dyDescent="0.3">
      <c r="A71" s="147">
        <v>1</v>
      </c>
      <c r="B71" s="198">
        <v>5</v>
      </c>
      <c r="C71" s="199"/>
      <c r="D71" s="153"/>
      <c r="E71" s="153">
        <v>2006</v>
      </c>
      <c r="F71" s="153" t="s">
        <v>672</v>
      </c>
      <c r="G71" s="153">
        <v>12</v>
      </c>
      <c r="H71" s="153">
        <v>10</v>
      </c>
      <c r="I71" s="303">
        <v>3.7949999999999999</v>
      </c>
      <c r="J71" s="199" t="s">
        <v>669</v>
      </c>
      <c r="K71" s="153" t="s">
        <v>134</v>
      </c>
      <c r="L71" s="153" t="s">
        <v>671</v>
      </c>
      <c r="M71" s="153" t="s">
        <v>2561</v>
      </c>
      <c r="N71" s="200">
        <v>2006</v>
      </c>
      <c r="O71" s="149" t="s">
        <v>2768</v>
      </c>
    </row>
    <row r="72" spans="1:15" s="150" customFormat="1" ht="13.5" thickBot="1" x14ac:dyDescent="0.3">
      <c r="A72" s="147">
        <v>1</v>
      </c>
      <c r="B72" s="190" t="s">
        <v>120</v>
      </c>
      <c r="C72" s="191"/>
      <c r="D72" s="191"/>
      <c r="E72" s="191"/>
      <c r="F72" s="191"/>
      <c r="G72" s="191"/>
      <c r="H72" s="191"/>
      <c r="I72" s="202">
        <f>SUM(I69:I71)</f>
        <v>6.72</v>
      </c>
      <c r="J72" s="191"/>
      <c r="K72" s="191"/>
      <c r="L72" s="191"/>
      <c r="M72" s="191"/>
      <c r="N72" s="193"/>
    </row>
    <row r="73" spans="1:15" x14ac:dyDescent="0.25">
      <c r="A73" s="147">
        <v>1</v>
      </c>
    </row>
    <row r="74" spans="1:15" x14ac:dyDescent="0.25">
      <c r="A74" s="147">
        <v>1</v>
      </c>
      <c r="B74" s="149"/>
      <c r="C74" s="149"/>
    </row>
    <row r="75" spans="1:15" x14ac:dyDescent="0.25">
      <c r="A75" s="147">
        <v>1</v>
      </c>
      <c r="B75" s="201" t="s">
        <v>124</v>
      </c>
      <c r="C75" s="149" t="s">
        <v>125</v>
      </c>
    </row>
  </sheetData>
  <autoFilter ref="A6:Q75"/>
  <mergeCells count="10">
    <mergeCell ref="B7:N7"/>
    <mergeCell ref="B16:N16"/>
    <mergeCell ref="B24:N24"/>
    <mergeCell ref="B57:N57"/>
    <mergeCell ref="B43:N43"/>
    <mergeCell ref="K1:M1"/>
    <mergeCell ref="L2:M2"/>
    <mergeCell ref="B3:M3"/>
    <mergeCell ref="B4:M4"/>
    <mergeCell ref="B5:M5"/>
  </mergeCells>
  <pageMargins left="0.7" right="0.7" top="0.75" bottom="0.75" header="0.3" footer="0.3"/>
  <pageSetup paperSize="9" scale="3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62"/>
  <sheetViews>
    <sheetView tabSelected="1" view="pageBreakPreview" topLeftCell="B10" zoomScale="80" zoomScaleNormal="80" zoomScaleSheetLayoutView="80" workbookViewId="0">
      <selection activeCell="K39" sqref="K39"/>
    </sheetView>
  </sheetViews>
  <sheetFormatPr defaultRowHeight="15" x14ac:dyDescent="0.25"/>
  <cols>
    <col min="1" max="1" width="8.7109375" style="68" bestFit="1" customWidth="1"/>
    <col min="2" max="2" width="5.42578125" style="75" customWidth="1"/>
    <col min="3" max="3" width="14.28515625" style="68" customWidth="1"/>
    <col min="4" max="4" width="15.28515625" style="68" customWidth="1"/>
    <col min="5" max="5" width="15.85546875" style="68" customWidth="1"/>
    <col min="6" max="6" width="58" style="76" customWidth="1"/>
    <col min="7" max="7" width="20.28515625" style="68" bestFit="1" customWidth="1"/>
    <col min="8" max="8" width="13.28515625" style="68" customWidth="1"/>
    <col min="9" max="9" width="13" style="68" customWidth="1"/>
    <col min="10" max="10" width="13.42578125" style="68" customWidth="1"/>
    <col min="11" max="11" width="21.28515625" style="68" customWidth="1"/>
    <col min="12" max="12" width="71.140625" style="75" customWidth="1"/>
    <col min="13" max="13" width="13.5703125" style="68" customWidth="1"/>
    <col min="14" max="14" width="24.7109375" style="294" customWidth="1"/>
    <col min="15" max="257" width="9.140625" style="68"/>
    <col min="258" max="258" width="5.42578125" style="68" customWidth="1"/>
    <col min="259" max="259" width="14.28515625" style="68" customWidth="1"/>
    <col min="260" max="260" width="13" style="68" customWidth="1"/>
    <col min="261" max="261" width="12.5703125" style="68" customWidth="1"/>
    <col min="262" max="262" width="27.42578125" style="68" customWidth="1"/>
    <col min="263" max="263" width="22" style="68" customWidth="1"/>
    <col min="264" max="264" width="13.28515625" style="68" customWidth="1"/>
    <col min="265" max="265" width="10.7109375" style="68" customWidth="1"/>
    <col min="266" max="266" width="13.42578125" style="68" customWidth="1"/>
    <col min="267" max="267" width="17.5703125" style="68" customWidth="1"/>
    <col min="268" max="268" width="17.7109375" style="68" customWidth="1"/>
    <col min="269" max="513" width="9.140625" style="68"/>
    <col min="514" max="514" width="5.42578125" style="68" customWidth="1"/>
    <col min="515" max="515" width="14.28515625" style="68" customWidth="1"/>
    <col min="516" max="516" width="13" style="68" customWidth="1"/>
    <col min="517" max="517" width="12.5703125" style="68" customWidth="1"/>
    <col min="518" max="518" width="27.42578125" style="68" customWidth="1"/>
    <col min="519" max="519" width="22" style="68" customWidth="1"/>
    <col min="520" max="520" width="13.28515625" style="68" customWidth="1"/>
    <col min="521" max="521" width="10.7109375" style="68" customWidth="1"/>
    <col min="522" max="522" width="13.42578125" style="68" customWidth="1"/>
    <col min="523" max="523" width="17.5703125" style="68" customWidth="1"/>
    <col min="524" max="524" width="17.7109375" style="68" customWidth="1"/>
    <col min="525" max="769" width="9.140625" style="68"/>
    <col min="770" max="770" width="5.42578125" style="68" customWidth="1"/>
    <col min="771" max="771" width="14.28515625" style="68" customWidth="1"/>
    <col min="772" max="772" width="13" style="68" customWidth="1"/>
    <col min="773" max="773" width="12.5703125" style="68" customWidth="1"/>
    <col min="774" max="774" width="27.42578125" style="68" customWidth="1"/>
    <col min="775" max="775" width="22" style="68" customWidth="1"/>
    <col min="776" max="776" width="13.28515625" style="68" customWidth="1"/>
    <col min="777" max="777" width="10.7109375" style="68" customWidth="1"/>
    <col min="778" max="778" width="13.42578125" style="68" customWidth="1"/>
    <col min="779" max="779" width="17.5703125" style="68" customWidth="1"/>
    <col min="780" max="780" width="17.7109375" style="68" customWidth="1"/>
    <col min="781" max="1025" width="9.140625" style="68"/>
    <col min="1026" max="1026" width="5.42578125" style="68" customWidth="1"/>
    <col min="1027" max="1027" width="14.28515625" style="68" customWidth="1"/>
    <col min="1028" max="1028" width="13" style="68" customWidth="1"/>
    <col min="1029" max="1029" width="12.5703125" style="68" customWidth="1"/>
    <col min="1030" max="1030" width="27.42578125" style="68" customWidth="1"/>
    <col min="1031" max="1031" width="22" style="68" customWidth="1"/>
    <col min="1032" max="1032" width="13.28515625" style="68" customWidth="1"/>
    <col min="1033" max="1033" width="10.7109375" style="68" customWidth="1"/>
    <col min="1034" max="1034" width="13.42578125" style="68" customWidth="1"/>
    <col min="1035" max="1035" width="17.5703125" style="68" customWidth="1"/>
    <col min="1036" max="1036" width="17.7109375" style="68" customWidth="1"/>
    <col min="1037" max="1281" width="9.140625" style="68"/>
    <col min="1282" max="1282" width="5.42578125" style="68" customWidth="1"/>
    <col min="1283" max="1283" width="14.28515625" style="68" customWidth="1"/>
    <col min="1284" max="1284" width="13" style="68" customWidth="1"/>
    <col min="1285" max="1285" width="12.5703125" style="68" customWidth="1"/>
    <col min="1286" max="1286" width="27.42578125" style="68" customWidth="1"/>
    <col min="1287" max="1287" width="22" style="68" customWidth="1"/>
    <col min="1288" max="1288" width="13.28515625" style="68" customWidth="1"/>
    <col min="1289" max="1289" width="10.7109375" style="68" customWidth="1"/>
    <col min="1290" max="1290" width="13.42578125" style="68" customWidth="1"/>
    <col min="1291" max="1291" width="17.5703125" style="68" customWidth="1"/>
    <col min="1292" max="1292" width="17.7109375" style="68" customWidth="1"/>
    <col min="1293" max="1537" width="9.140625" style="68"/>
    <col min="1538" max="1538" width="5.42578125" style="68" customWidth="1"/>
    <col min="1539" max="1539" width="14.28515625" style="68" customWidth="1"/>
    <col min="1540" max="1540" width="13" style="68" customWidth="1"/>
    <col min="1541" max="1541" width="12.5703125" style="68" customWidth="1"/>
    <col min="1542" max="1542" width="27.42578125" style="68" customWidth="1"/>
    <col min="1543" max="1543" width="22" style="68" customWidth="1"/>
    <col min="1544" max="1544" width="13.28515625" style="68" customWidth="1"/>
    <col min="1545" max="1545" width="10.7109375" style="68" customWidth="1"/>
    <col min="1546" max="1546" width="13.42578125" style="68" customWidth="1"/>
    <col min="1547" max="1547" width="17.5703125" style="68" customWidth="1"/>
    <col min="1548" max="1548" width="17.7109375" style="68" customWidth="1"/>
    <col min="1549" max="1793" width="9.140625" style="68"/>
    <col min="1794" max="1794" width="5.42578125" style="68" customWidth="1"/>
    <col min="1795" max="1795" width="14.28515625" style="68" customWidth="1"/>
    <col min="1796" max="1796" width="13" style="68" customWidth="1"/>
    <col min="1797" max="1797" width="12.5703125" style="68" customWidth="1"/>
    <col min="1798" max="1798" width="27.42578125" style="68" customWidth="1"/>
    <col min="1799" max="1799" width="22" style="68" customWidth="1"/>
    <col min="1800" max="1800" width="13.28515625" style="68" customWidth="1"/>
    <col min="1801" max="1801" width="10.7109375" style="68" customWidth="1"/>
    <col min="1802" max="1802" width="13.42578125" style="68" customWidth="1"/>
    <col min="1803" max="1803" width="17.5703125" style="68" customWidth="1"/>
    <col min="1804" max="1804" width="17.7109375" style="68" customWidth="1"/>
    <col min="1805" max="2049" width="9.140625" style="68"/>
    <col min="2050" max="2050" width="5.42578125" style="68" customWidth="1"/>
    <col min="2051" max="2051" width="14.28515625" style="68" customWidth="1"/>
    <col min="2052" max="2052" width="13" style="68" customWidth="1"/>
    <col min="2053" max="2053" width="12.5703125" style="68" customWidth="1"/>
    <col min="2054" max="2054" width="27.42578125" style="68" customWidth="1"/>
    <col min="2055" max="2055" width="22" style="68" customWidth="1"/>
    <col min="2056" max="2056" width="13.28515625" style="68" customWidth="1"/>
    <col min="2057" max="2057" width="10.7109375" style="68" customWidth="1"/>
    <col min="2058" max="2058" width="13.42578125" style="68" customWidth="1"/>
    <col min="2059" max="2059" width="17.5703125" style="68" customWidth="1"/>
    <col min="2060" max="2060" width="17.7109375" style="68" customWidth="1"/>
    <col min="2061" max="2305" width="9.140625" style="68"/>
    <col min="2306" max="2306" width="5.42578125" style="68" customWidth="1"/>
    <col min="2307" max="2307" width="14.28515625" style="68" customWidth="1"/>
    <col min="2308" max="2308" width="13" style="68" customWidth="1"/>
    <col min="2309" max="2309" width="12.5703125" style="68" customWidth="1"/>
    <col min="2310" max="2310" width="27.42578125" style="68" customWidth="1"/>
    <col min="2311" max="2311" width="22" style="68" customWidth="1"/>
    <col min="2312" max="2312" width="13.28515625" style="68" customWidth="1"/>
    <col min="2313" max="2313" width="10.7109375" style="68" customWidth="1"/>
    <col min="2314" max="2314" width="13.42578125" style="68" customWidth="1"/>
    <col min="2315" max="2315" width="17.5703125" style="68" customWidth="1"/>
    <col min="2316" max="2316" width="17.7109375" style="68" customWidth="1"/>
    <col min="2317" max="2561" width="9.140625" style="68"/>
    <col min="2562" max="2562" width="5.42578125" style="68" customWidth="1"/>
    <col min="2563" max="2563" width="14.28515625" style="68" customWidth="1"/>
    <col min="2564" max="2564" width="13" style="68" customWidth="1"/>
    <col min="2565" max="2565" width="12.5703125" style="68" customWidth="1"/>
    <col min="2566" max="2566" width="27.42578125" style="68" customWidth="1"/>
    <col min="2567" max="2567" width="22" style="68" customWidth="1"/>
    <col min="2568" max="2568" width="13.28515625" style="68" customWidth="1"/>
    <col min="2569" max="2569" width="10.7109375" style="68" customWidth="1"/>
    <col min="2570" max="2570" width="13.42578125" style="68" customWidth="1"/>
    <col min="2571" max="2571" width="17.5703125" style="68" customWidth="1"/>
    <col min="2572" max="2572" width="17.7109375" style="68" customWidth="1"/>
    <col min="2573" max="2817" width="9.140625" style="68"/>
    <col min="2818" max="2818" width="5.42578125" style="68" customWidth="1"/>
    <col min="2819" max="2819" width="14.28515625" style="68" customWidth="1"/>
    <col min="2820" max="2820" width="13" style="68" customWidth="1"/>
    <col min="2821" max="2821" width="12.5703125" style="68" customWidth="1"/>
    <col min="2822" max="2822" width="27.42578125" style="68" customWidth="1"/>
    <col min="2823" max="2823" width="22" style="68" customWidth="1"/>
    <col min="2824" max="2824" width="13.28515625" style="68" customWidth="1"/>
    <col min="2825" max="2825" width="10.7109375" style="68" customWidth="1"/>
    <col min="2826" max="2826" width="13.42578125" style="68" customWidth="1"/>
    <col min="2827" max="2827" width="17.5703125" style="68" customWidth="1"/>
    <col min="2828" max="2828" width="17.7109375" style="68" customWidth="1"/>
    <col min="2829" max="3073" width="9.140625" style="68"/>
    <col min="3074" max="3074" width="5.42578125" style="68" customWidth="1"/>
    <col min="3075" max="3075" width="14.28515625" style="68" customWidth="1"/>
    <col min="3076" max="3076" width="13" style="68" customWidth="1"/>
    <col min="3077" max="3077" width="12.5703125" style="68" customWidth="1"/>
    <col min="3078" max="3078" width="27.42578125" style="68" customWidth="1"/>
    <col min="3079" max="3079" width="22" style="68" customWidth="1"/>
    <col min="3080" max="3080" width="13.28515625" style="68" customWidth="1"/>
    <col min="3081" max="3081" width="10.7109375" style="68" customWidth="1"/>
    <col min="3082" max="3082" width="13.42578125" style="68" customWidth="1"/>
    <col min="3083" max="3083" width="17.5703125" style="68" customWidth="1"/>
    <col min="3084" max="3084" width="17.7109375" style="68" customWidth="1"/>
    <col min="3085" max="3329" width="9.140625" style="68"/>
    <col min="3330" max="3330" width="5.42578125" style="68" customWidth="1"/>
    <col min="3331" max="3331" width="14.28515625" style="68" customWidth="1"/>
    <col min="3332" max="3332" width="13" style="68" customWidth="1"/>
    <col min="3333" max="3333" width="12.5703125" style="68" customWidth="1"/>
    <col min="3334" max="3334" width="27.42578125" style="68" customWidth="1"/>
    <col min="3335" max="3335" width="22" style="68" customWidth="1"/>
    <col min="3336" max="3336" width="13.28515625" style="68" customWidth="1"/>
    <col min="3337" max="3337" width="10.7109375" style="68" customWidth="1"/>
    <col min="3338" max="3338" width="13.42578125" style="68" customWidth="1"/>
    <col min="3339" max="3339" width="17.5703125" style="68" customWidth="1"/>
    <col min="3340" max="3340" width="17.7109375" style="68" customWidth="1"/>
    <col min="3341" max="3585" width="9.140625" style="68"/>
    <col min="3586" max="3586" width="5.42578125" style="68" customWidth="1"/>
    <col min="3587" max="3587" width="14.28515625" style="68" customWidth="1"/>
    <col min="3588" max="3588" width="13" style="68" customWidth="1"/>
    <col min="3589" max="3589" width="12.5703125" style="68" customWidth="1"/>
    <col min="3590" max="3590" width="27.42578125" style="68" customWidth="1"/>
    <col min="3591" max="3591" width="22" style="68" customWidth="1"/>
    <col min="3592" max="3592" width="13.28515625" style="68" customWidth="1"/>
    <col min="3593" max="3593" width="10.7109375" style="68" customWidth="1"/>
    <col min="3594" max="3594" width="13.42578125" style="68" customWidth="1"/>
    <col min="3595" max="3595" width="17.5703125" style="68" customWidth="1"/>
    <col min="3596" max="3596" width="17.7109375" style="68" customWidth="1"/>
    <col min="3597" max="3841" width="9.140625" style="68"/>
    <col min="3842" max="3842" width="5.42578125" style="68" customWidth="1"/>
    <col min="3843" max="3843" width="14.28515625" style="68" customWidth="1"/>
    <col min="3844" max="3844" width="13" style="68" customWidth="1"/>
    <col min="3845" max="3845" width="12.5703125" style="68" customWidth="1"/>
    <col min="3846" max="3846" width="27.42578125" style="68" customWidth="1"/>
    <col min="3847" max="3847" width="22" style="68" customWidth="1"/>
    <col min="3848" max="3848" width="13.28515625" style="68" customWidth="1"/>
    <col min="3849" max="3849" width="10.7109375" style="68" customWidth="1"/>
    <col min="3850" max="3850" width="13.42578125" style="68" customWidth="1"/>
    <col min="3851" max="3851" width="17.5703125" style="68" customWidth="1"/>
    <col min="3852" max="3852" width="17.7109375" style="68" customWidth="1"/>
    <col min="3853" max="4097" width="9.140625" style="68"/>
    <col min="4098" max="4098" width="5.42578125" style="68" customWidth="1"/>
    <col min="4099" max="4099" width="14.28515625" style="68" customWidth="1"/>
    <col min="4100" max="4100" width="13" style="68" customWidth="1"/>
    <col min="4101" max="4101" width="12.5703125" style="68" customWidth="1"/>
    <col min="4102" max="4102" width="27.42578125" style="68" customWidth="1"/>
    <col min="4103" max="4103" width="22" style="68" customWidth="1"/>
    <col min="4104" max="4104" width="13.28515625" style="68" customWidth="1"/>
    <col min="4105" max="4105" width="10.7109375" style="68" customWidth="1"/>
    <col min="4106" max="4106" width="13.42578125" style="68" customWidth="1"/>
    <col min="4107" max="4107" width="17.5703125" style="68" customWidth="1"/>
    <col min="4108" max="4108" width="17.7109375" style="68" customWidth="1"/>
    <col min="4109" max="4353" width="9.140625" style="68"/>
    <col min="4354" max="4354" width="5.42578125" style="68" customWidth="1"/>
    <col min="4355" max="4355" width="14.28515625" style="68" customWidth="1"/>
    <col min="4356" max="4356" width="13" style="68" customWidth="1"/>
    <col min="4357" max="4357" width="12.5703125" style="68" customWidth="1"/>
    <col min="4358" max="4358" width="27.42578125" style="68" customWidth="1"/>
    <col min="4359" max="4359" width="22" style="68" customWidth="1"/>
    <col min="4360" max="4360" width="13.28515625" style="68" customWidth="1"/>
    <col min="4361" max="4361" width="10.7109375" style="68" customWidth="1"/>
    <col min="4362" max="4362" width="13.42578125" style="68" customWidth="1"/>
    <col min="4363" max="4363" width="17.5703125" style="68" customWidth="1"/>
    <col min="4364" max="4364" width="17.7109375" style="68" customWidth="1"/>
    <col min="4365" max="4609" width="9.140625" style="68"/>
    <col min="4610" max="4610" width="5.42578125" style="68" customWidth="1"/>
    <col min="4611" max="4611" width="14.28515625" style="68" customWidth="1"/>
    <col min="4612" max="4612" width="13" style="68" customWidth="1"/>
    <col min="4613" max="4613" width="12.5703125" style="68" customWidth="1"/>
    <col min="4614" max="4614" width="27.42578125" style="68" customWidth="1"/>
    <col min="4615" max="4615" width="22" style="68" customWidth="1"/>
    <col min="4616" max="4616" width="13.28515625" style="68" customWidth="1"/>
    <col min="4617" max="4617" width="10.7109375" style="68" customWidth="1"/>
    <col min="4618" max="4618" width="13.42578125" style="68" customWidth="1"/>
    <col min="4619" max="4619" width="17.5703125" style="68" customWidth="1"/>
    <col min="4620" max="4620" width="17.7109375" style="68" customWidth="1"/>
    <col min="4621" max="4865" width="9.140625" style="68"/>
    <col min="4866" max="4866" width="5.42578125" style="68" customWidth="1"/>
    <col min="4867" max="4867" width="14.28515625" style="68" customWidth="1"/>
    <col min="4868" max="4868" width="13" style="68" customWidth="1"/>
    <col min="4869" max="4869" width="12.5703125" style="68" customWidth="1"/>
    <col min="4870" max="4870" width="27.42578125" style="68" customWidth="1"/>
    <col min="4871" max="4871" width="22" style="68" customWidth="1"/>
    <col min="4872" max="4872" width="13.28515625" style="68" customWidth="1"/>
    <col min="4873" max="4873" width="10.7109375" style="68" customWidth="1"/>
    <col min="4874" max="4874" width="13.42578125" style="68" customWidth="1"/>
    <col min="4875" max="4875" width="17.5703125" style="68" customWidth="1"/>
    <col min="4876" max="4876" width="17.7109375" style="68" customWidth="1"/>
    <col min="4877" max="5121" width="9.140625" style="68"/>
    <col min="5122" max="5122" width="5.42578125" style="68" customWidth="1"/>
    <col min="5123" max="5123" width="14.28515625" style="68" customWidth="1"/>
    <col min="5124" max="5124" width="13" style="68" customWidth="1"/>
    <col min="5125" max="5125" width="12.5703125" style="68" customWidth="1"/>
    <col min="5126" max="5126" width="27.42578125" style="68" customWidth="1"/>
    <col min="5127" max="5127" width="22" style="68" customWidth="1"/>
    <col min="5128" max="5128" width="13.28515625" style="68" customWidth="1"/>
    <col min="5129" max="5129" width="10.7109375" style="68" customWidth="1"/>
    <col min="5130" max="5130" width="13.42578125" style="68" customWidth="1"/>
    <col min="5131" max="5131" width="17.5703125" style="68" customWidth="1"/>
    <col min="5132" max="5132" width="17.7109375" style="68" customWidth="1"/>
    <col min="5133" max="5377" width="9.140625" style="68"/>
    <col min="5378" max="5378" width="5.42578125" style="68" customWidth="1"/>
    <col min="5379" max="5379" width="14.28515625" style="68" customWidth="1"/>
    <col min="5380" max="5380" width="13" style="68" customWidth="1"/>
    <col min="5381" max="5381" width="12.5703125" style="68" customWidth="1"/>
    <col min="5382" max="5382" width="27.42578125" style="68" customWidth="1"/>
    <col min="5383" max="5383" width="22" style="68" customWidth="1"/>
    <col min="5384" max="5384" width="13.28515625" style="68" customWidth="1"/>
    <col min="5385" max="5385" width="10.7109375" style="68" customWidth="1"/>
    <col min="5386" max="5386" width="13.42578125" style="68" customWidth="1"/>
    <col min="5387" max="5387" width="17.5703125" style="68" customWidth="1"/>
    <col min="5388" max="5388" width="17.7109375" style="68" customWidth="1"/>
    <col min="5389" max="5633" width="9.140625" style="68"/>
    <col min="5634" max="5634" width="5.42578125" style="68" customWidth="1"/>
    <col min="5635" max="5635" width="14.28515625" style="68" customWidth="1"/>
    <col min="5636" max="5636" width="13" style="68" customWidth="1"/>
    <col min="5637" max="5637" width="12.5703125" style="68" customWidth="1"/>
    <col min="5638" max="5638" width="27.42578125" style="68" customWidth="1"/>
    <col min="5639" max="5639" width="22" style="68" customWidth="1"/>
    <col min="5640" max="5640" width="13.28515625" style="68" customWidth="1"/>
    <col min="5641" max="5641" width="10.7109375" style="68" customWidth="1"/>
    <col min="5642" max="5642" width="13.42578125" style="68" customWidth="1"/>
    <col min="5643" max="5643" width="17.5703125" style="68" customWidth="1"/>
    <col min="5644" max="5644" width="17.7109375" style="68" customWidth="1"/>
    <col min="5645" max="5889" width="9.140625" style="68"/>
    <col min="5890" max="5890" width="5.42578125" style="68" customWidth="1"/>
    <col min="5891" max="5891" width="14.28515625" style="68" customWidth="1"/>
    <col min="5892" max="5892" width="13" style="68" customWidth="1"/>
    <col min="5893" max="5893" width="12.5703125" style="68" customWidth="1"/>
    <col min="5894" max="5894" width="27.42578125" style="68" customWidth="1"/>
    <col min="5895" max="5895" width="22" style="68" customWidth="1"/>
    <col min="5896" max="5896" width="13.28515625" style="68" customWidth="1"/>
    <col min="5897" max="5897" width="10.7109375" style="68" customWidth="1"/>
    <col min="5898" max="5898" width="13.42578125" style="68" customWidth="1"/>
    <col min="5899" max="5899" width="17.5703125" style="68" customWidth="1"/>
    <col min="5900" max="5900" width="17.7109375" style="68" customWidth="1"/>
    <col min="5901" max="6145" width="9.140625" style="68"/>
    <col min="6146" max="6146" width="5.42578125" style="68" customWidth="1"/>
    <col min="6147" max="6147" width="14.28515625" style="68" customWidth="1"/>
    <col min="6148" max="6148" width="13" style="68" customWidth="1"/>
    <col min="6149" max="6149" width="12.5703125" style="68" customWidth="1"/>
    <col min="6150" max="6150" width="27.42578125" style="68" customWidth="1"/>
    <col min="6151" max="6151" width="22" style="68" customWidth="1"/>
    <col min="6152" max="6152" width="13.28515625" style="68" customWidth="1"/>
    <col min="6153" max="6153" width="10.7109375" style="68" customWidth="1"/>
    <col min="6154" max="6154" width="13.42578125" style="68" customWidth="1"/>
    <col min="6155" max="6155" width="17.5703125" style="68" customWidth="1"/>
    <col min="6156" max="6156" width="17.7109375" style="68" customWidth="1"/>
    <col min="6157" max="6401" width="9.140625" style="68"/>
    <col min="6402" max="6402" width="5.42578125" style="68" customWidth="1"/>
    <col min="6403" max="6403" width="14.28515625" style="68" customWidth="1"/>
    <col min="6404" max="6404" width="13" style="68" customWidth="1"/>
    <col min="6405" max="6405" width="12.5703125" style="68" customWidth="1"/>
    <col min="6406" max="6406" width="27.42578125" style="68" customWidth="1"/>
    <col min="6407" max="6407" width="22" style="68" customWidth="1"/>
    <col min="6408" max="6408" width="13.28515625" style="68" customWidth="1"/>
    <col min="6409" max="6409" width="10.7109375" style="68" customWidth="1"/>
    <col min="6410" max="6410" width="13.42578125" style="68" customWidth="1"/>
    <col min="6411" max="6411" width="17.5703125" style="68" customWidth="1"/>
    <col min="6412" max="6412" width="17.7109375" style="68" customWidth="1"/>
    <col min="6413" max="6657" width="9.140625" style="68"/>
    <col min="6658" max="6658" width="5.42578125" style="68" customWidth="1"/>
    <col min="6659" max="6659" width="14.28515625" style="68" customWidth="1"/>
    <col min="6660" max="6660" width="13" style="68" customWidth="1"/>
    <col min="6661" max="6661" width="12.5703125" style="68" customWidth="1"/>
    <col min="6662" max="6662" width="27.42578125" style="68" customWidth="1"/>
    <col min="6663" max="6663" width="22" style="68" customWidth="1"/>
    <col min="6664" max="6664" width="13.28515625" style="68" customWidth="1"/>
    <col min="6665" max="6665" width="10.7109375" style="68" customWidth="1"/>
    <col min="6666" max="6666" width="13.42578125" style="68" customWidth="1"/>
    <col min="6667" max="6667" width="17.5703125" style="68" customWidth="1"/>
    <col min="6668" max="6668" width="17.7109375" style="68" customWidth="1"/>
    <col min="6669" max="6913" width="9.140625" style="68"/>
    <col min="6914" max="6914" width="5.42578125" style="68" customWidth="1"/>
    <col min="6915" max="6915" width="14.28515625" style="68" customWidth="1"/>
    <col min="6916" max="6916" width="13" style="68" customWidth="1"/>
    <col min="6917" max="6917" width="12.5703125" style="68" customWidth="1"/>
    <col min="6918" max="6918" width="27.42578125" style="68" customWidth="1"/>
    <col min="6919" max="6919" width="22" style="68" customWidth="1"/>
    <col min="6920" max="6920" width="13.28515625" style="68" customWidth="1"/>
    <col min="6921" max="6921" width="10.7109375" style="68" customWidth="1"/>
    <col min="6922" max="6922" width="13.42578125" style="68" customWidth="1"/>
    <col min="6923" max="6923" width="17.5703125" style="68" customWidth="1"/>
    <col min="6924" max="6924" width="17.7109375" style="68" customWidth="1"/>
    <col min="6925" max="7169" width="9.140625" style="68"/>
    <col min="7170" max="7170" width="5.42578125" style="68" customWidth="1"/>
    <col min="7171" max="7171" width="14.28515625" style="68" customWidth="1"/>
    <col min="7172" max="7172" width="13" style="68" customWidth="1"/>
    <col min="7173" max="7173" width="12.5703125" style="68" customWidth="1"/>
    <col min="7174" max="7174" width="27.42578125" style="68" customWidth="1"/>
    <col min="7175" max="7175" width="22" style="68" customWidth="1"/>
    <col min="7176" max="7176" width="13.28515625" style="68" customWidth="1"/>
    <col min="7177" max="7177" width="10.7109375" style="68" customWidth="1"/>
    <col min="7178" max="7178" width="13.42578125" style="68" customWidth="1"/>
    <col min="7179" max="7179" width="17.5703125" style="68" customWidth="1"/>
    <col min="7180" max="7180" width="17.7109375" style="68" customWidth="1"/>
    <col min="7181" max="7425" width="9.140625" style="68"/>
    <col min="7426" max="7426" width="5.42578125" style="68" customWidth="1"/>
    <col min="7427" max="7427" width="14.28515625" style="68" customWidth="1"/>
    <col min="7428" max="7428" width="13" style="68" customWidth="1"/>
    <col min="7429" max="7429" width="12.5703125" style="68" customWidth="1"/>
    <col min="7430" max="7430" width="27.42578125" style="68" customWidth="1"/>
    <col min="7431" max="7431" width="22" style="68" customWidth="1"/>
    <col min="7432" max="7432" width="13.28515625" style="68" customWidth="1"/>
    <col min="7433" max="7433" width="10.7109375" style="68" customWidth="1"/>
    <col min="7434" max="7434" width="13.42578125" style="68" customWidth="1"/>
    <col min="7435" max="7435" width="17.5703125" style="68" customWidth="1"/>
    <col min="7436" max="7436" width="17.7109375" style="68" customWidth="1"/>
    <col min="7437" max="7681" width="9.140625" style="68"/>
    <col min="7682" max="7682" width="5.42578125" style="68" customWidth="1"/>
    <col min="7683" max="7683" width="14.28515625" style="68" customWidth="1"/>
    <col min="7684" max="7684" width="13" style="68" customWidth="1"/>
    <col min="7685" max="7685" width="12.5703125" style="68" customWidth="1"/>
    <col min="7686" max="7686" width="27.42578125" style="68" customWidth="1"/>
    <col min="7687" max="7687" width="22" style="68" customWidth="1"/>
    <col min="7688" max="7688" width="13.28515625" style="68" customWidth="1"/>
    <col min="7689" max="7689" width="10.7109375" style="68" customWidth="1"/>
    <col min="7690" max="7690" width="13.42578125" style="68" customWidth="1"/>
    <col min="7691" max="7691" width="17.5703125" style="68" customWidth="1"/>
    <col min="7692" max="7692" width="17.7109375" style="68" customWidth="1"/>
    <col min="7693" max="7937" width="9.140625" style="68"/>
    <col min="7938" max="7938" width="5.42578125" style="68" customWidth="1"/>
    <col min="7939" max="7939" width="14.28515625" style="68" customWidth="1"/>
    <col min="7940" max="7940" width="13" style="68" customWidth="1"/>
    <col min="7941" max="7941" width="12.5703125" style="68" customWidth="1"/>
    <col min="7942" max="7942" width="27.42578125" style="68" customWidth="1"/>
    <col min="7943" max="7943" width="22" style="68" customWidth="1"/>
    <col min="7944" max="7944" width="13.28515625" style="68" customWidth="1"/>
    <col min="7945" max="7945" width="10.7109375" style="68" customWidth="1"/>
    <col min="7946" max="7946" width="13.42578125" style="68" customWidth="1"/>
    <col min="7947" max="7947" width="17.5703125" style="68" customWidth="1"/>
    <col min="7948" max="7948" width="17.7109375" style="68" customWidth="1"/>
    <col min="7949" max="8193" width="9.140625" style="68"/>
    <col min="8194" max="8194" width="5.42578125" style="68" customWidth="1"/>
    <col min="8195" max="8195" width="14.28515625" style="68" customWidth="1"/>
    <col min="8196" max="8196" width="13" style="68" customWidth="1"/>
    <col min="8197" max="8197" width="12.5703125" style="68" customWidth="1"/>
    <col min="8198" max="8198" width="27.42578125" style="68" customWidth="1"/>
    <col min="8199" max="8199" width="22" style="68" customWidth="1"/>
    <col min="8200" max="8200" width="13.28515625" style="68" customWidth="1"/>
    <col min="8201" max="8201" width="10.7109375" style="68" customWidth="1"/>
    <col min="8202" max="8202" width="13.42578125" style="68" customWidth="1"/>
    <col min="8203" max="8203" width="17.5703125" style="68" customWidth="1"/>
    <col min="8204" max="8204" width="17.7109375" style="68" customWidth="1"/>
    <col min="8205" max="8449" width="9.140625" style="68"/>
    <col min="8450" max="8450" width="5.42578125" style="68" customWidth="1"/>
    <col min="8451" max="8451" width="14.28515625" style="68" customWidth="1"/>
    <col min="8452" max="8452" width="13" style="68" customWidth="1"/>
    <col min="8453" max="8453" width="12.5703125" style="68" customWidth="1"/>
    <col min="8454" max="8454" width="27.42578125" style="68" customWidth="1"/>
    <col min="8455" max="8455" width="22" style="68" customWidth="1"/>
    <col min="8456" max="8456" width="13.28515625" style="68" customWidth="1"/>
    <col min="8457" max="8457" width="10.7109375" style="68" customWidth="1"/>
    <col min="8458" max="8458" width="13.42578125" style="68" customWidth="1"/>
    <col min="8459" max="8459" width="17.5703125" style="68" customWidth="1"/>
    <col min="8460" max="8460" width="17.7109375" style="68" customWidth="1"/>
    <col min="8461" max="8705" width="9.140625" style="68"/>
    <col min="8706" max="8706" width="5.42578125" style="68" customWidth="1"/>
    <col min="8707" max="8707" width="14.28515625" style="68" customWidth="1"/>
    <col min="8708" max="8708" width="13" style="68" customWidth="1"/>
    <col min="8709" max="8709" width="12.5703125" style="68" customWidth="1"/>
    <col min="8710" max="8710" width="27.42578125" style="68" customWidth="1"/>
    <col min="8711" max="8711" width="22" style="68" customWidth="1"/>
    <col min="8712" max="8712" width="13.28515625" style="68" customWidth="1"/>
    <col min="8713" max="8713" width="10.7109375" style="68" customWidth="1"/>
    <col min="8714" max="8714" width="13.42578125" style="68" customWidth="1"/>
    <col min="8715" max="8715" width="17.5703125" style="68" customWidth="1"/>
    <col min="8716" max="8716" width="17.7109375" style="68" customWidth="1"/>
    <col min="8717" max="8961" width="9.140625" style="68"/>
    <col min="8962" max="8962" width="5.42578125" style="68" customWidth="1"/>
    <col min="8963" max="8963" width="14.28515625" style="68" customWidth="1"/>
    <col min="8964" max="8964" width="13" style="68" customWidth="1"/>
    <col min="8965" max="8965" width="12.5703125" style="68" customWidth="1"/>
    <col min="8966" max="8966" width="27.42578125" style="68" customWidth="1"/>
    <col min="8967" max="8967" width="22" style="68" customWidth="1"/>
    <col min="8968" max="8968" width="13.28515625" style="68" customWidth="1"/>
    <col min="8969" max="8969" width="10.7109375" style="68" customWidth="1"/>
    <col min="8970" max="8970" width="13.42578125" style="68" customWidth="1"/>
    <col min="8971" max="8971" width="17.5703125" style="68" customWidth="1"/>
    <col min="8972" max="8972" width="17.7109375" style="68" customWidth="1"/>
    <col min="8973" max="9217" width="9.140625" style="68"/>
    <col min="9218" max="9218" width="5.42578125" style="68" customWidth="1"/>
    <col min="9219" max="9219" width="14.28515625" style="68" customWidth="1"/>
    <col min="9220" max="9220" width="13" style="68" customWidth="1"/>
    <col min="9221" max="9221" width="12.5703125" style="68" customWidth="1"/>
    <col min="9222" max="9222" width="27.42578125" style="68" customWidth="1"/>
    <col min="9223" max="9223" width="22" style="68" customWidth="1"/>
    <col min="9224" max="9224" width="13.28515625" style="68" customWidth="1"/>
    <col min="9225" max="9225" width="10.7109375" style="68" customWidth="1"/>
    <col min="9226" max="9226" width="13.42578125" style="68" customWidth="1"/>
    <col min="9227" max="9227" width="17.5703125" style="68" customWidth="1"/>
    <col min="9228" max="9228" width="17.7109375" style="68" customWidth="1"/>
    <col min="9229" max="9473" width="9.140625" style="68"/>
    <col min="9474" max="9474" width="5.42578125" style="68" customWidth="1"/>
    <col min="9475" max="9475" width="14.28515625" style="68" customWidth="1"/>
    <col min="9476" max="9476" width="13" style="68" customWidth="1"/>
    <col min="9477" max="9477" width="12.5703125" style="68" customWidth="1"/>
    <col min="9478" max="9478" width="27.42578125" style="68" customWidth="1"/>
    <col min="9479" max="9479" width="22" style="68" customWidth="1"/>
    <col min="9480" max="9480" width="13.28515625" style="68" customWidth="1"/>
    <col min="9481" max="9481" width="10.7109375" style="68" customWidth="1"/>
    <col min="9482" max="9482" width="13.42578125" style="68" customWidth="1"/>
    <col min="9483" max="9483" width="17.5703125" style="68" customWidth="1"/>
    <col min="9484" max="9484" width="17.7109375" style="68" customWidth="1"/>
    <col min="9485" max="9729" width="9.140625" style="68"/>
    <col min="9730" max="9730" width="5.42578125" style="68" customWidth="1"/>
    <col min="9731" max="9731" width="14.28515625" style="68" customWidth="1"/>
    <col min="9732" max="9732" width="13" style="68" customWidth="1"/>
    <col min="9733" max="9733" width="12.5703125" style="68" customWidth="1"/>
    <col min="9734" max="9734" width="27.42578125" style="68" customWidth="1"/>
    <col min="9735" max="9735" width="22" style="68" customWidth="1"/>
    <col min="9736" max="9736" width="13.28515625" style="68" customWidth="1"/>
    <col min="9737" max="9737" width="10.7109375" style="68" customWidth="1"/>
    <col min="9738" max="9738" width="13.42578125" style="68" customWidth="1"/>
    <col min="9739" max="9739" width="17.5703125" style="68" customWidth="1"/>
    <col min="9740" max="9740" width="17.7109375" style="68" customWidth="1"/>
    <col min="9741" max="9985" width="9.140625" style="68"/>
    <col min="9986" max="9986" width="5.42578125" style="68" customWidth="1"/>
    <col min="9987" max="9987" width="14.28515625" style="68" customWidth="1"/>
    <col min="9988" max="9988" width="13" style="68" customWidth="1"/>
    <col min="9989" max="9989" width="12.5703125" style="68" customWidth="1"/>
    <col min="9990" max="9990" width="27.42578125" style="68" customWidth="1"/>
    <col min="9991" max="9991" width="22" style="68" customWidth="1"/>
    <col min="9992" max="9992" width="13.28515625" style="68" customWidth="1"/>
    <col min="9993" max="9993" width="10.7109375" style="68" customWidth="1"/>
    <col min="9994" max="9994" width="13.42578125" style="68" customWidth="1"/>
    <col min="9995" max="9995" width="17.5703125" style="68" customWidth="1"/>
    <col min="9996" max="9996" width="17.7109375" style="68" customWidth="1"/>
    <col min="9997" max="10241" width="9.140625" style="68"/>
    <col min="10242" max="10242" width="5.42578125" style="68" customWidth="1"/>
    <col min="10243" max="10243" width="14.28515625" style="68" customWidth="1"/>
    <col min="10244" max="10244" width="13" style="68" customWidth="1"/>
    <col min="10245" max="10245" width="12.5703125" style="68" customWidth="1"/>
    <col min="10246" max="10246" width="27.42578125" style="68" customWidth="1"/>
    <col min="10247" max="10247" width="22" style="68" customWidth="1"/>
    <col min="10248" max="10248" width="13.28515625" style="68" customWidth="1"/>
    <col min="10249" max="10249" width="10.7109375" style="68" customWidth="1"/>
    <col min="10250" max="10250" width="13.42578125" style="68" customWidth="1"/>
    <col min="10251" max="10251" width="17.5703125" style="68" customWidth="1"/>
    <col min="10252" max="10252" width="17.7109375" style="68" customWidth="1"/>
    <col min="10253" max="10497" width="9.140625" style="68"/>
    <col min="10498" max="10498" width="5.42578125" style="68" customWidth="1"/>
    <col min="10499" max="10499" width="14.28515625" style="68" customWidth="1"/>
    <col min="10500" max="10500" width="13" style="68" customWidth="1"/>
    <col min="10501" max="10501" width="12.5703125" style="68" customWidth="1"/>
    <col min="10502" max="10502" width="27.42578125" style="68" customWidth="1"/>
    <col min="10503" max="10503" width="22" style="68" customWidth="1"/>
    <col min="10504" max="10504" width="13.28515625" style="68" customWidth="1"/>
    <col min="10505" max="10505" width="10.7109375" style="68" customWidth="1"/>
    <col min="10506" max="10506" width="13.42578125" style="68" customWidth="1"/>
    <col min="10507" max="10507" width="17.5703125" style="68" customWidth="1"/>
    <col min="10508" max="10508" width="17.7109375" style="68" customWidth="1"/>
    <col min="10509" max="10753" width="9.140625" style="68"/>
    <col min="10754" max="10754" width="5.42578125" style="68" customWidth="1"/>
    <col min="10755" max="10755" width="14.28515625" style="68" customWidth="1"/>
    <col min="10756" max="10756" width="13" style="68" customWidth="1"/>
    <col min="10757" max="10757" width="12.5703125" style="68" customWidth="1"/>
    <col min="10758" max="10758" width="27.42578125" style="68" customWidth="1"/>
    <col min="10759" max="10759" width="22" style="68" customWidth="1"/>
    <col min="10760" max="10760" width="13.28515625" style="68" customWidth="1"/>
    <col min="10761" max="10761" width="10.7109375" style="68" customWidth="1"/>
    <col min="10762" max="10762" width="13.42578125" style="68" customWidth="1"/>
    <col min="10763" max="10763" width="17.5703125" style="68" customWidth="1"/>
    <col min="10764" max="10764" width="17.7109375" style="68" customWidth="1"/>
    <col min="10765" max="11009" width="9.140625" style="68"/>
    <col min="11010" max="11010" width="5.42578125" style="68" customWidth="1"/>
    <col min="11011" max="11011" width="14.28515625" style="68" customWidth="1"/>
    <col min="11012" max="11012" width="13" style="68" customWidth="1"/>
    <col min="11013" max="11013" width="12.5703125" style="68" customWidth="1"/>
    <col min="11014" max="11014" width="27.42578125" style="68" customWidth="1"/>
    <col min="11015" max="11015" width="22" style="68" customWidth="1"/>
    <col min="11016" max="11016" width="13.28515625" style="68" customWidth="1"/>
    <col min="11017" max="11017" width="10.7109375" style="68" customWidth="1"/>
    <col min="11018" max="11018" width="13.42578125" style="68" customWidth="1"/>
    <col min="11019" max="11019" width="17.5703125" style="68" customWidth="1"/>
    <col min="11020" max="11020" width="17.7109375" style="68" customWidth="1"/>
    <col min="11021" max="11265" width="9.140625" style="68"/>
    <col min="11266" max="11266" width="5.42578125" style="68" customWidth="1"/>
    <col min="11267" max="11267" width="14.28515625" style="68" customWidth="1"/>
    <col min="11268" max="11268" width="13" style="68" customWidth="1"/>
    <col min="11269" max="11269" width="12.5703125" style="68" customWidth="1"/>
    <col min="11270" max="11270" width="27.42578125" style="68" customWidth="1"/>
    <col min="11271" max="11271" width="22" style="68" customWidth="1"/>
    <col min="11272" max="11272" width="13.28515625" style="68" customWidth="1"/>
    <col min="11273" max="11273" width="10.7109375" style="68" customWidth="1"/>
    <col min="11274" max="11274" width="13.42578125" style="68" customWidth="1"/>
    <col min="11275" max="11275" width="17.5703125" style="68" customWidth="1"/>
    <col min="11276" max="11276" width="17.7109375" style="68" customWidth="1"/>
    <col min="11277" max="11521" width="9.140625" style="68"/>
    <col min="11522" max="11522" width="5.42578125" style="68" customWidth="1"/>
    <col min="11523" max="11523" width="14.28515625" style="68" customWidth="1"/>
    <col min="11524" max="11524" width="13" style="68" customWidth="1"/>
    <col min="11525" max="11525" width="12.5703125" style="68" customWidth="1"/>
    <col min="11526" max="11526" width="27.42578125" style="68" customWidth="1"/>
    <col min="11527" max="11527" width="22" style="68" customWidth="1"/>
    <col min="11528" max="11528" width="13.28515625" style="68" customWidth="1"/>
    <col min="11529" max="11529" width="10.7109375" style="68" customWidth="1"/>
    <col min="11530" max="11530" width="13.42578125" style="68" customWidth="1"/>
    <col min="11531" max="11531" width="17.5703125" style="68" customWidth="1"/>
    <col min="11532" max="11532" width="17.7109375" style="68" customWidth="1"/>
    <col min="11533" max="11777" width="9.140625" style="68"/>
    <col min="11778" max="11778" width="5.42578125" style="68" customWidth="1"/>
    <col min="11779" max="11779" width="14.28515625" style="68" customWidth="1"/>
    <col min="11780" max="11780" width="13" style="68" customWidth="1"/>
    <col min="11781" max="11781" width="12.5703125" style="68" customWidth="1"/>
    <col min="11782" max="11782" width="27.42578125" style="68" customWidth="1"/>
    <col min="11783" max="11783" width="22" style="68" customWidth="1"/>
    <col min="11784" max="11784" width="13.28515625" style="68" customWidth="1"/>
    <col min="11785" max="11785" width="10.7109375" style="68" customWidth="1"/>
    <col min="11786" max="11786" width="13.42578125" style="68" customWidth="1"/>
    <col min="11787" max="11787" width="17.5703125" style="68" customWidth="1"/>
    <col min="11788" max="11788" width="17.7109375" style="68" customWidth="1"/>
    <col min="11789" max="12033" width="9.140625" style="68"/>
    <col min="12034" max="12034" width="5.42578125" style="68" customWidth="1"/>
    <col min="12035" max="12035" width="14.28515625" style="68" customWidth="1"/>
    <col min="12036" max="12036" width="13" style="68" customWidth="1"/>
    <col min="12037" max="12037" width="12.5703125" style="68" customWidth="1"/>
    <col min="12038" max="12038" width="27.42578125" style="68" customWidth="1"/>
    <col min="12039" max="12039" width="22" style="68" customWidth="1"/>
    <col min="12040" max="12040" width="13.28515625" style="68" customWidth="1"/>
    <col min="12041" max="12041" width="10.7109375" style="68" customWidth="1"/>
    <col min="12042" max="12042" width="13.42578125" style="68" customWidth="1"/>
    <col min="12043" max="12043" width="17.5703125" style="68" customWidth="1"/>
    <col min="12044" max="12044" width="17.7109375" style="68" customWidth="1"/>
    <col min="12045" max="12289" width="9.140625" style="68"/>
    <col min="12290" max="12290" width="5.42578125" style="68" customWidth="1"/>
    <col min="12291" max="12291" width="14.28515625" style="68" customWidth="1"/>
    <col min="12292" max="12292" width="13" style="68" customWidth="1"/>
    <col min="12293" max="12293" width="12.5703125" style="68" customWidth="1"/>
    <col min="12294" max="12294" width="27.42578125" style="68" customWidth="1"/>
    <col min="12295" max="12295" width="22" style="68" customWidth="1"/>
    <col min="12296" max="12296" width="13.28515625" style="68" customWidth="1"/>
    <col min="12297" max="12297" width="10.7109375" style="68" customWidth="1"/>
    <col min="12298" max="12298" width="13.42578125" style="68" customWidth="1"/>
    <col min="12299" max="12299" width="17.5703125" style="68" customWidth="1"/>
    <col min="12300" max="12300" width="17.7109375" style="68" customWidth="1"/>
    <col min="12301" max="12545" width="9.140625" style="68"/>
    <col min="12546" max="12546" width="5.42578125" style="68" customWidth="1"/>
    <col min="12547" max="12547" width="14.28515625" style="68" customWidth="1"/>
    <col min="12548" max="12548" width="13" style="68" customWidth="1"/>
    <col min="12549" max="12549" width="12.5703125" style="68" customWidth="1"/>
    <col min="12550" max="12550" width="27.42578125" style="68" customWidth="1"/>
    <col min="12551" max="12551" width="22" style="68" customWidth="1"/>
    <col min="12552" max="12552" width="13.28515625" style="68" customWidth="1"/>
    <col min="12553" max="12553" width="10.7109375" style="68" customWidth="1"/>
    <col min="12554" max="12554" width="13.42578125" style="68" customWidth="1"/>
    <col min="12555" max="12555" width="17.5703125" style="68" customWidth="1"/>
    <col min="12556" max="12556" width="17.7109375" style="68" customWidth="1"/>
    <col min="12557" max="12801" width="9.140625" style="68"/>
    <col min="12802" max="12802" width="5.42578125" style="68" customWidth="1"/>
    <col min="12803" max="12803" width="14.28515625" style="68" customWidth="1"/>
    <col min="12804" max="12804" width="13" style="68" customWidth="1"/>
    <col min="12805" max="12805" width="12.5703125" style="68" customWidth="1"/>
    <col min="12806" max="12806" width="27.42578125" style="68" customWidth="1"/>
    <col min="12807" max="12807" width="22" style="68" customWidth="1"/>
    <col min="12808" max="12808" width="13.28515625" style="68" customWidth="1"/>
    <col min="12809" max="12809" width="10.7109375" style="68" customWidth="1"/>
    <col min="12810" max="12810" width="13.42578125" style="68" customWidth="1"/>
    <col min="12811" max="12811" width="17.5703125" style="68" customWidth="1"/>
    <col min="12812" max="12812" width="17.7109375" style="68" customWidth="1"/>
    <col min="12813" max="13057" width="9.140625" style="68"/>
    <col min="13058" max="13058" width="5.42578125" style="68" customWidth="1"/>
    <col min="13059" max="13059" width="14.28515625" style="68" customWidth="1"/>
    <col min="13060" max="13060" width="13" style="68" customWidth="1"/>
    <col min="13061" max="13061" width="12.5703125" style="68" customWidth="1"/>
    <col min="13062" max="13062" width="27.42578125" style="68" customWidth="1"/>
    <col min="13063" max="13063" width="22" style="68" customWidth="1"/>
    <col min="13064" max="13064" width="13.28515625" style="68" customWidth="1"/>
    <col min="13065" max="13065" width="10.7109375" style="68" customWidth="1"/>
    <col min="13066" max="13066" width="13.42578125" style="68" customWidth="1"/>
    <col min="13067" max="13067" width="17.5703125" style="68" customWidth="1"/>
    <col min="13068" max="13068" width="17.7109375" style="68" customWidth="1"/>
    <col min="13069" max="13313" width="9.140625" style="68"/>
    <col min="13314" max="13314" width="5.42578125" style="68" customWidth="1"/>
    <col min="13315" max="13315" width="14.28515625" style="68" customWidth="1"/>
    <col min="13316" max="13316" width="13" style="68" customWidth="1"/>
    <col min="13317" max="13317" width="12.5703125" style="68" customWidth="1"/>
    <col min="13318" max="13318" width="27.42578125" style="68" customWidth="1"/>
    <col min="13319" max="13319" width="22" style="68" customWidth="1"/>
    <col min="13320" max="13320" width="13.28515625" style="68" customWidth="1"/>
    <col min="13321" max="13321" width="10.7109375" style="68" customWidth="1"/>
    <col min="13322" max="13322" width="13.42578125" style="68" customWidth="1"/>
    <col min="13323" max="13323" width="17.5703125" style="68" customWidth="1"/>
    <col min="13324" max="13324" width="17.7109375" style="68" customWidth="1"/>
    <col min="13325" max="13569" width="9.140625" style="68"/>
    <col min="13570" max="13570" width="5.42578125" style="68" customWidth="1"/>
    <col min="13571" max="13571" width="14.28515625" style="68" customWidth="1"/>
    <col min="13572" max="13572" width="13" style="68" customWidth="1"/>
    <col min="13573" max="13573" width="12.5703125" style="68" customWidth="1"/>
    <col min="13574" max="13574" width="27.42578125" style="68" customWidth="1"/>
    <col min="13575" max="13575" width="22" style="68" customWidth="1"/>
    <col min="13576" max="13576" width="13.28515625" style="68" customWidth="1"/>
    <col min="13577" max="13577" width="10.7109375" style="68" customWidth="1"/>
    <col min="13578" max="13578" width="13.42578125" style="68" customWidth="1"/>
    <col min="13579" max="13579" width="17.5703125" style="68" customWidth="1"/>
    <col min="13580" max="13580" width="17.7109375" style="68" customWidth="1"/>
    <col min="13581" max="13825" width="9.140625" style="68"/>
    <col min="13826" max="13826" width="5.42578125" style="68" customWidth="1"/>
    <col min="13827" max="13827" width="14.28515625" style="68" customWidth="1"/>
    <col min="13828" max="13828" width="13" style="68" customWidth="1"/>
    <col min="13829" max="13829" width="12.5703125" style="68" customWidth="1"/>
    <col min="13830" max="13830" width="27.42578125" style="68" customWidth="1"/>
    <col min="13831" max="13831" width="22" style="68" customWidth="1"/>
    <col min="13832" max="13832" width="13.28515625" style="68" customWidth="1"/>
    <col min="13833" max="13833" width="10.7109375" style="68" customWidth="1"/>
    <col min="13834" max="13834" width="13.42578125" style="68" customWidth="1"/>
    <col min="13835" max="13835" width="17.5703125" style="68" customWidth="1"/>
    <col min="13836" max="13836" width="17.7109375" style="68" customWidth="1"/>
    <col min="13837" max="14081" width="9.140625" style="68"/>
    <col min="14082" max="14082" width="5.42578125" style="68" customWidth="1"/>
    <col min="14083" max="14083" width="14.28515625" style="68" customWidth="1"/>
    <col min="14084" max="14084" width="13" style="68" customWidth="1"/>
    <col min="14085" max="14085" width="12.5703125" style="68" customWidth="1"/>
    <col min="14086" max="14086" width="27.42578125" style="68" customWidth="1"/>
    <col min="14087" max="14087" width="22" style="68" customWidth="1"/>
    <col min="14088" max="14088" width="13.28515625" style="68" customWidth="1"/>
    <col min="14089" max="14089" width="10.7109375" style="68" customWidth="1"/>
    <col min="14090" max="14090" width="13.42578125" style="68" customWidth="1"/>
    <col min="14091" max="14091" width="17.5703125" style="68" customWidth="1"/>
    <col min="14092" max="14092" width="17.7109375" style="68" customWidth="1"/>
    <col min="14093" max="14337" width="9.140625" style="68"/>
    <col min="14338" max="14338" width="5.42578125" style="68" customWidth="1"/>
    <col min="14339" max="14339" width="14.28515625" style="68" customWidth="1"/>
    <col min="14340" max="14340" width="13" style="68" customWidth="1"/>
    <col min="14341" max="14341" width="12.5703125" style="68" customWidth="1"/>
    <col min="14342" max="14342" width="27.42578125" style="68" customWidth="1"/>
    <col min="14343" max="14343" width="22" style="68" customWidth="1"/>
    <col min="14344" max="14344" width="13.28515625" style="68" customWidth="1"/>
    <col min="14345" max="14345" width="10.7109375" style="68" customWidth="1"/>
    <col min="14346" max="14346" width="13.42578125" style="68" customWidth="1"/>
    <col min="14347" max="14347" width="17.5703125" style="68" customWidth="1"/>
    <col min="14348" max="14348" width="17.7109375" style="68" customWidth="1"/>
    <col min="14349" max="14593" width="9.140625" style="68"/>
    <col min="14594" max="14594" width="5.42578125" style="68" customWidth="1"/>
    <col min="14595" max="14595" width="14.28515625" style="68" customWidth="1"/>
    <col min="14596" max="14596" width="13" style="68" customWidth="1"/>
    <col min="14597" max="14597" width="12.5703125" style="68" customWidth="1"/>
    <col min="14598" max="14598" width="27.42578125" style="68" customWidth="1"/>
    <col min="14599" max="14599" width="22" style="68" customWidth="1"/>
    <col min="14600" max="14600" width="13.28515625" style="68" customWidth="1"/>
    <col min="14601" max="14601" width="10.7109375" style="68" customWidth="1"/>
    <col min="14602" max="14602" width="13.42578125" style="68" customWidth="1"/>
    <col min="14603" max="14603" width="17.5703125" style="68" customWidth="1"/>
    <col min="14604" max="14604" width="17.7109375" style="68" customWidth="1"/>
    <col min="14605" max="14849" width="9.140625" style="68"/>
    <col min="14850" max="14850" width="5.42578125" style="68" customWidth="1"/>
    <col min="14851" max="14851" width="14.28515625" style="68" customWidth="1"/>
    <col min="14852" max="14852" width="13" style="68" customWidth="1"/>
    <col min="14853" max="14853" width="12.5703125" style="68" customWidth="1"/>
    <col min="14854" max="14854" width="27.42578125" style="68" customWidth="1"/>
    <col min="14855" max="14855" width="22" style="68" customWidth="1"/>
    <col min="14856" max="14856" width="13.28515625" style="68" customWidth="1"/>
    <col min="14857" max="14857" width="10.7109375" style="68" customWidth="1"/>
    <col min="14858" max="14858" width="13.42578125" style="68" customWidth="1"/>
    <col min="14859" max="14859" width="17.5703125" style="68" customWidth="1"/>
    <col min="14860" max="14860" width="17.7109375" style="68" customWidth="1"/>
    <col min="14861" max="15105" width="9.140625" style="68"/>
    <col min="15106" max="15106" width="5.42578125" style="68" customWidth="1"/>
    <col min="15107" max="15107" width="14.28515625" style="68" customWidth="1"/>
    <col min="15108" max="15108" width="13" style="68" customWidth="1"/>
    <col min="15109" max="15109" width="12.5703125" style="68" customWidth="1"/>
    <col min="15110" max="15110" width="27.42578125" style="68" customWidth="1"/>
    <col min="15111" max="15111" width="22" style="68" customWidth="1"/>
    <col min="15112" max="15112" width="13.28515625" style="68" customWidth="1"/>
    <col min="15113" max="15113" width="10.7109375" style="68" customWidth="1"/>
    <col min="15114" max="15114" width="13.42578125" style="68" customWidth="1"/>
    <col min="15115" max="15115" width="17.5703125" style="68" customWidth="1"/>
    <col min="15116" max="15116" width="17.7109375" style="68" customWidth="1"/>
    <col min="15117" max="15361" width="9.140625" style="68"/>
    <col min="15362" max="15362" width="5.42578125" style="68" customWidth="1"/>
    <col min="15363" max="15363" width="14.28515625" style="68" customWidth="1"/>
    <col min="15364" max="15364" width="13" style="68" customWidth="1"/>
    <col min="15365" max="15365" width="12.5703125" style="68" customWidth="1"/>
    <col min="15366" max="15366" width="27.42578125" style="68" customWidth="1"/>
    <col min="15367" max="15367" width="22" style="68" customWidth="1"/>
    <col min="15368" max="15368" width="13.28515625" style="68" customWidth="1"/>
    <col min="15369" max="15369" width="10.7109375" style="68" customWidth="1"/>
    <col min="15370" max="15370" width="13.42578125" style="68" customWidth="1"/>
    <col min="15371" max="15371" width="17.5703125" style="68" customWidth="1"/>
    <col min="15372" max="15372" width="17.7109375" style="68" customWidth="1"/>
    <col min="15373" max="15617" width="9.140625" style="68"/>
    <col min="15618" max="15618" width="5.42578125" style="68" customWidth="1"/>
    <col min="15619" max="15619" width="14.28515625" style="68" customWidth="1"/>
    <col min="15620" max="15620" width="13" style="68" customWidth="1"/>
    <col min="15621" max="15621" width="12.5703125" style="68" customWidth="1"/>
    <col min="15622" max="15622" width="27.42578125" style="68" customWidth="1"/>
    <col min="15623" max="15623" width="22" style="68" customWidth="1"/>
    <col min="15624" max="15624" width="13.28515625" style="68" customWidth="1"/>
    <col min="15625" max="15625" width="10.7109375" style="68" customWidth="1"/>
    <col min="15626" max="15626" width="13.42578125" style="68" customWidth="1"/>
    <col min="15627" max="15627" width="17.5703125" style="68" customWidth="1"/>
    <col min="15628" max="15628" width="17.7109375" style="68" customWidth="1"/>
    <col min="15629" max="15873" width="9.140625" style="68"/>
    <col min="15874" max="15874" width="5.42578125" style="68" customWidth="1"/>
    <col min="15875" max="15875" width="14.28515625" style="68" customWidth="1"/>
    <col min="15876" max="15876" width="13" style="68" customWidth="1"/>
    <col min="15877" max="15877" width="12.5703125" style="68" customWidth="1"/>
    <col min="15878" max="15878" width="27.42578125" style="68" customWidth="1"/>
    <col min="15879" max="15879" width="22" style="68" customWidth="1"/>
    <col min="15880" max="15880" width="13.28515625" style="68" customWidth="1"/>
    <col min="15881" max="15881" width="10.7109375" style="68" customWidth="1"/>
    <col min="15882" max="15882" width="13.42578125" style="68" customWidth="1"/>
    <col min="15883" max="15883" width="17.5703125" style="68" customWidth="1"/>
    <col min="15884" max="15884" width="17.7109375" style="68" customWidth="1"/>
    <col min="15885" max="16129" width="9.140625" style="68"/>
    <col min="16130" max="16130" width="5.42578125" style="68" customWidth="1"/>
    <col min="16131" max="16131" width="14.28515625" style="68" customWidth="1"/>
    <col min="16132" max="16132" width="13" style="68" customWidth="1"/>
    <col min="16133" max="16133" width="12.5703125" style="68" customWidth="1"/>
    <col min="16134" max="16134" width="27.42578125" style="68" customWidth="1"/>
    <col min="16135" max="16135" width="22" style="68" customWidth="1"/>
    <col min="16136" max="16136" width="13.28515625" style="68" customWidth="1"/>
    <col min="16137" max="16137" width="10.7109375" style="68" customWidth="1"/>
    <col min="16138" max="16138" width="13.42578125" style="68" customWidth="1"/>
    <col min="16139" max="16139" width="17.5703125" style="68" customWidth="1"/>
    <col min="16140" max="16140" width="17.7109375" style="68" customWidth="1"/>
    <col min="16141" max="16384" width="9.140625" style="68"/>
  </cols>
  <sheetData>
    <row r="1" spans="1:14" x14ac:dyDescent="0.25">
      <c r="J1" s="418" t="s">
        <v>80</v>
      </c>
      <c r="K1" s="418"/>
      <c r="L1" s="418"/>
    </row>
    <row r="2" spans="1:14" x14ac:dyDescent="0.25">
      <c r="J2" s="69"/>
      <c r="K2" s="418" t="s">
        <v>103</v>
      </c>
      <c r="L2" s="418"/>
    </row>
    <row r="3" spans="1:14" x14ac:dyDescent="0.25">
      <c r="B3" s="425" t="s">
        <v>104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4" x14ac:dyDescent="0.25">
      <c r="B4" s="426" t="s">
        <v>2586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4" ht="15.75" thickBot="1" x14ac:dyDescent="0.3">
      <c r="B5" s="427" t="s">
        <v>105</v>
      </c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</row>
    <row r="6" spans="1:14" s="215" customFormat="1" ht="60.75" thickBot="1" x14ac:dyDescent="0.3">
      <c r="A6" s="215">
        <v>1</v>
      </c>
      <c r="B6" s="216" t="s">
        <v>106</v>
      </c>
      <c r="C6" s="217" t="s">
        <v>107</v>
      </c>
      <c r="D6" s="217" t="s">
        <v>108</v>
      </c>
      <c r="E6" s="217" t="s">
        <v>109</v>
      </c>
      <c r="F6" s="217" t="s">
        <v>110</v>
      </c>
      <c r="G6" s="217" t="s">
        <v>111</v>
      </c>
      <c r="H6" s="217" t="s">
        <v>112</v>
      </c>
      <c r="I6" s="217" t="s">
        <v>113</v>
      </c>
      <c r="J6" s="217" t="s">
        <v>114</v>
      </c>
      <c r="K6" s="217" t="s">
        <v>115</v>
      </c>
      <c r="L6" s="217" t="s">
        <v>116</v>
      </c>
      <c r="M6" s="218" t="s">
        <v>117</v>
      </c>
      <c r="N6" s="295"/>
    </row>
    <row r="7" spans="1:14" ht="15.75" thickBot="1" x14ac:dyDescent="0.3">
      <c r="A7" s="68">
        <v>1</v>
      </c>
      <c r="B7" s="419" t="s">
        <v>118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1"/>
    </row>
    <row r="8" spans="1:14" ht="15.75" thickBot="1" x14ac:dyDescent="0.3">
      <c r="A8" s="68">
        <v>1</v>
      </c>
      <c r="B8" s="205">
        <v>1</v>
      </c>
      <c r="C8" s="203">
        <f t="shared" ref="C8:M8" si="0">B8+1</f>
        <v>2</v>
      </c>
      <c r="D8" s="203">
        <f t="shared" si="0"/>
        <v>3</v>
      </c>
      <c r="E8" s="203">
        <f t="shared" si="0"/>
        <v>4</v>
      </c>
      <c r="F8" s="203">
        <f t="shared" si="0"/>
        <v>5</v>
      </c>
      <c r="G8" s="203">
        <f t="shared" si="0"/>
        <v>6</v>
      </c>
      <c r="H8" s="203">
        <f t="shared" si="0"/>
        <v>7</v>
      </c>
      <c r="I8" s="203">
        <f t="shared" si="0"/>
        <v>8</v>
      </c>
      <c r="J8" s="203">
        <f t="shared" si="0"/>
        <v>9</v>
      </c>
      <c r="K8" s="203">
        <f t="shared" si="0"/>
        <v>10</v>
      </c>
      <c r="L8" s="203">
        <f t="shared" si="0"/>
        <v>11</v>
      </c>
      <c r="M8" s="318">
        <f t="shared" si="0"/>
        <v>12</v>
      </c>
    </row>
    <row r="9" spans="1:14" x14ac:dyDescent="0.25">
      <c r="A9" s="68">
        <v>1</v>
      </c>
      <c r="B9" s="313">
        <v>1</v>
      </c>
      <c r="C9" s="207">
        <v>51196</v>
      </c>
      <c r="D9" s="207">
        <v>1986</v>
      </c>
      <c r="E9" s="207"/>
      <c r="F9" s="207" t="s">
        <v>176</v>
      </c>
      <c r="G9" s="207">
        <v>34</v>
      </c>
      <c r="H9" s="207">
        <v>10</v>
      </c>
      <c r="I9" s="317">
        <v>2.496</v>
      </c>
      <c r="J9" s="207" t="s">
        <v>177</v>
      </c>
      <c r="K9" s="207" t="s">
        <v>183</v>
      </c>
      <c r="L9" s="207" t="s">
        <v>178</v>
      </c>
      <c r="M9" s="207">
        <v>1986</v>
      </c>
      <c r="N9" s="294" t="s">
        <v>916</v>
      </c>
    </row>
    <row r="10" spans="1:14" x14ac:dyDescent="0.25">
      <c r="A10" s="68">
        <v>1</v>
      </c>
      <c r="B10" s="45">
        <v>2</v>
      </c>
      <c r="C10" s="78">
        <v>51196</v>
      </c>
      <c r="D10" s="78">
        <v>1986</v>
      </c>
      <c r="E10" s="78"/>
      <c r="F10" s="78" t="s">
        <v>179</v>
      </c>
      <c r="G10" s="78">
        <v>23</v>
      </c>
      <c r="H10" s="78">
        <v>10</v>
      </c>
      <c r="I10" s="270">
        <v>2.4940000000000002</v>
      </c>
      <c r="J10" s="78" t="s">
        <v>177</v>
      </c>
      <c r="K10" s="78" t="s">
        <v>183</v>
      </c>
      <c r="L10" s="78" t="s">
        <v>178</v>
      </c>
      <c r="M10" s="78">
        <v>1986</v>
      </c>
      <c r="N10" s="294" t="s">
        <v>917</v>
      </c>
    </row>
    <row r="11" spans="1:14" x14ac:dyDescent="0.25">
      <c r="A11" s="68">
        <v>1</v>
      </c>
      <c r="B11" s="45">
        <v>3</v>
      </c>
      <c r="C11" s="78">
        <v>5132303</v>
      </c>
      <c r="D11" s="78">
        <v>2015</v>
      </c>
      <c r="E11" s="78"/>
      <c r="F11" s="78" t="s">
        <v>180</v>
      </c>
      <c r="G11" s="78">
        <v>29</v>
      </c>
      <c r="H11" s="78">
        <v>10</v>
      </c>
      <c r="I11" s="270">
        <v>2.0569999999999999</v>
      </c>
      <c r="J11" s="78" t="s">
        <v>177</v>
      </c>
      <c r="K11" s="78" t="s">
        <v>181</v>
      </c>
      <c r="L11" s="78" t="s">
        <v>178</v>
      </c>
      <c r="M11" s="78">
        <v>2015</v>
      </c>
      <c r="N11" s="294" t="s">
        <v>918</v>
      </c>
    </row>
    <row r="12" spans="1:14" x14ac:dyDescent="0.25">
      <c r="A12" s="68">
        <v>1</v>
      </c>
      <c r="B12" s="45">
        <v>4</v>
      </c>
      <c r="C12" s="78">
        <v>5132303</v>
      </c>
      <c r="D12" s="78">
        <v>2015</v>
      </c>
      <c r="E12" s="78"/>
      <c r="F12" s="78" t="s">
        <v>182</v>
      </c>
      <c r="G12" s="78">
        <v>49</v>
      </c>
      <c r="H12" s="78">
        <v>10</v>
      </c>
      <c r="I12" s="270">
        <v>2.0569999999999999</v>
      </c>
      <c r="J12" s="78" t="s">
        <v>177</v>
      </c>
      <c r="K12" s="78" t="s">
        <v>183</v>
      </c>
      <c r="L12" s="78" t="s">
        <v>178</v>
      </c>
      <c r="M12" s="78">
        <v>2015</v>
      </c>
      <c r="N12" s="294" t="s">
        <v>919</v>
      </c>
    </row>
    <row r="13" spans="1:14" x14ac:dyDescent="0.25">
      <c r="A13" s="68">
        <v>1</v>
      </c>
      <c r="B13" s="45">
        <v>5</v>
      </c>
      <c r="C13" s="78">
        <v>5132303</v>
      </c>
      <c r="D13" s="78">
        <v>2015</v>
      </c>
      <c r="E13" s="78"/>
      <c r="F13" s="78" t="s">
        <v>184</v>
      </c>
      <c r="G13" s="78">
        <v>50</v>
      </c>
      <c r="H13" s="78">
        <v>10</v>
      </c>
      <c r="I13" s="270">
        <v>4.1079999999999997</v>
      </c>
      <c r="J13" s="78" t="s">
        <v>177</v>
      </c>
      <c r="K13" s="78" t="s">
        <v>183</v>
      </c>
      <c r="L13" s="78" t="s">
        <v>1747</v>
      </c>
      <c r="M13" s="78">
        <v>2015</v>
      </c>
      <c r="N13" s="294" t="s">
        <v>920</v>
      </c>
    </row>
    <row r="14" spans="1:14" x14ac:dyDescent="0.25">
      <c r="A14" s="68">
        <v>1</v>
      </c>
      <c r="B14" s="45">
        <v>6</v>
      </c>
      <c r="C14" s="78">
        <v>5132303</v>
      </c>
      <c r="D14" s="78">
        <v>2002</v>
      </c>
      <c r="E14" s="78"/>
      <c r="F14" s="78" t="s">
        <v>185</v>
      </c>
      <c r="G14" s="78">
        <v>33</v>
      </c>
      <c r="H14" s="78">
        <v>10</v>
      </c>
      <c r="I14" s="270">
        <v>2.0539999999999998</v>
      </c>
      <c r="J14" s="78" t="s">
        <v>177</v>
      </c>
      <c r="K14" s="78" t="s">
        <v>183</v>
      </c>
      <c r="L14" s="78" t="s">
        <v>2051</v>
      </c>
      <c r="M14" s="78">
        <v>2002</v>
      </c>
      <c r="N14" s="294" t="s">
        <v>2692</v>
      </c>
    </row>
    <row r="15" spans="1:14" x14ac:dyDescent="0.25">
      <c r="A15" s="68">
        <v>1</v>
      </c>
      <c r="B15" s="45">
        <v>7</v>
      </c>
      <c r="C15" s="78">
        <v>5132303</v>
      </c>
      <c r="D15" s="78">
        <v>2002</v>
      </c>
      <c r="E15" s="78"/>
      <c r="F15" s="78" t="s">
        <v>186</v>
      </c>
      <c r="G15" s="78">
        <v>11</v>
      </c>
      <c r="H15" s="78">
        <v>10</v>
      </c>
      <c r="I15" s="270">
        <v>2.0590000000000002</v>
      </c>
      <c r="J15" s="78" t="s">
        <v>177</v>
      </c>
      <c r="K15" s="78" t="s">
        <v>183</v>
      </c>
      <c r="L15" s="78" t="s">
        <v>2051</v>
      </c>
      <c r="M15" s="78">
        <v>2002</v>
      </c>
      <c r="N15" s="294" t="s">
        <v>2700</v>
      </c>
    </row>
    <row r="16" spans="1:14" x14ac:dyDescent="0.25">
      <c r="A16" s="68">
        <v>1</v>
      </c>
      <c r="B16" s="45">
        <v>8</v>
      </c>
      <c r="C16" s="78">
        <v>5132303</v>
      </c>
      <c r="D16" s="78">
        <v>2002</v>
      </c>
      <c r="E16" s="78"/>
      <c r="F16" s="78" t="s">
        <v>187</v>
      </c>
      <c r="G16" s="78">
        <v>20</v>
      </c>
      <c r="H16" s="78">
        <v>10</v>
      </c>
      <c r="I16" s="270">
        <v>2.0569999999999999</v>
      </c>
      <c r="J16" s="78" t="s">
        <v>177</v>
      </c>
      <c r="K16" s="78" t="s">
        <v>183</v>
      </c>
      <c r="L16" s="78" t="s">
        <v>2051</v>
      </c>
      <c r="M16" s="78">
        <v>2002</v>
      </c>
      <c r="N16" s="294" t="s">
        <v>2693</v>
      </c>
    </row>
    <row r="17" spans="1:14" x14ac:dyDescent="0.25">
      <c r="A17" s="68">
        <v>1</v>
      </c>
      <c r="B17" s="45">
        <v>9</v>
      </c>
      <c r="C17" s="78">
        <v>5132303</v>
      </c>
      <c r="D17" s="78">
        <v>2002</v>
      </c>
      <c r="E17" s="78"/>
      <c r="F17" s="78" t="s">
        <v>188</v>
      </c>
      <c r="G17" s="78">
        <v>28</v>
      </c>
      <c r="H17" s="78">
        <v>10</v>
      </c>
      <c r="I17" s="270">
        <v>2.0510000000000002</v>
      </c>
      <c r="J17" s="78" t="s">
        <v>177</v>
      </c>
      <c r="K17" s="78" t="s">
        <v>183</v>
      </c>
      <c r="L17" s="78" t="s">
        <v>2051</v>
      </c>
      <c r="M17" s="78">
        <v>2002</v>
      </c>
      <c r="N17" s="294" t="s">
        <v>2694</v>
      </c>
    </row>
    <row r="18" spans="1:14" x14ac:dyDescent="0.25">
      <c r="A18" s="68">
        <v>1</v>
      </c>
      <c r="B18" s="45">
        <v>10</v>
      </c>
      <c r="C18" s="78"/>
      <c r="D18" s="78">
        <v>2013</v>
      </c>
      <c r="E18" s="78"/>
      <c r="F18" s="78" t="s">
        <v>189</v>
      </c>
      <c r="G18" s="78">
        <v>35</v>
      </c>
      <c r="H18" s="78">
        <v>10</v>
      </c>
      <c r="I18" s="271">
        <v>0.76</v>
      </c>
      <c r="J18" s="78" t="s">
        <v>177</v>
      </c>
      <c r="K18" s="78" t="s">
        <v>190</v>
      </c>
      <c r="L18" s="78" t="s">
        <v>2701</v>
      </c>
      <c r="M18" s="78">
        <v>2013</v>
      </c>
      <c r="N18" s="296" t="s">
        <v>925</v>
      </c>
    </row>
    <row r="19" spans="1:14" x14ac:dyDescent="0.25">
      <c r="A19" s="68">
        <v>1</v>
      </c>
      <c r="B19" s="45">
        <v>11</v>
      </c>
      <c r="C19" s="78"/>
      <c r="D19" s="78">
        <v>2013</v>
      </c>
      <c r="E19" s="78"/>
      <c r="F19" s="78" t="s">
        <v>192</v>
      </c>
      <c r="G19" s="78">
        <v>16</v>
      </c>
      <c r="H19" s="78">
        <v>10</v>
      </c>
      <c r="I19" s="271">
        <v>0.76</v>
      </c>
      <c r="J19" s="78" t="s">
        <v>177</v>
      </c>
      <c r="K19" s="78" t="s">
        <v>190</v>
      </c>
      <c r="L19" s="78" t="s">
        <v>2701</v>
      </c>
      <c r="M19" s="78">
        <v>2013</v>
      </c>
      <c r="N19" s="296" t="s">
        <v>926</v>
      </c>
    </row>
    <row r="20" spans="1:14" x14ac:dyDescent="0.25">
      <c r="A20" s="68">
        <v>1</v>
      </c>
      <c r="B20" s="45">
        <v>12</v>
      </c>
      <c r="C20" s="78"/>
      <c r="D20" s="78">
        <v>2023</v>
      </c>
      <c r="E20" s="78"/>
      <c r="F20" s="78" t="s">
        <v>2496</v>
      </c>
      <c r="G20" s="78">
        <v>22.31</v>
      </c>
      <c r="H20" s="78">
        <v>10</v>
      </c>
      <c r="I20" s="286">
        <v>12.984</v>
      </c>
      <c r="J20" s="78" t="s">
        <v>177</v>
      </c>
      <c r="K20" s="78"/>
      <c r="L20" s="78" t="s">
        <v>2702</v>
      </c>
      <c r="M20" s="78"/>
      <c r="N20" s="347" t="s">
        <v>1884</v>
      </c>
    </row>
    <row r="21" spans="1:14" x14ac:dyDescent="0.25">
      <c r="A21" s="68">
        <v>1</v>
      </c>
      <c r="B21" s="45">
        <v>13</v>
      </c>
      <c r="C21" s="78">
        <v>51197</v>
      </c>
      <c r="D21" s="78">
        <v>1986</v>
      </c>
      <c r="E21" s="78"/>
      <c r="F21" s="78" t="s">
        <v>193</v>
      </c>
      <c r="G21" s="78">
        <v>38</v>
      </c>
      <c r="H21" s="78">
        <v>10</v>
      </c>
      <c r="I21" s="271">
        <v>1.1499999999999999</v>
      </c>
      <c r="J21" s="78" t="s">
        <v>177</v>
      </c>
      <c r="K21" s="78" t="s">
        <v>194</v>
      </c>
      <c r="L21" s="78" t="s">
        <v>195</v>
      </c>
      <c r="M21" s="78">
        <v>1986</v>
      </c>
      <c r="N21" s="294" t="s">
        <v>927</v>
      </c>
    </row>
    <row r="22" spans="1:14" x14ac:dyDescent="0.25">
      <c r="A22" s="68">
        <v>1</v>
      </c>
      <c r="B22" s="45">
        <v>14</v>
      </c>
      <c r="C22" s="78">
        <v>5132302</v>
      </c>
      <c r="D22" s="78">
        <v>1988</v>
      </c>
      <c r="E22" s="78"/>
      <c r="F22" s="78" t="s">
        <v>196</v>
      </c>
      <c r="G22" s="78">
        <v>19</v>
      </c>
      <c r="H22" s="78">
        <v>10</v>
      </c>
      <c r="I22" s="271">
        <v>0.82</v>
      </c>
      <c r="J22" s="78" t="s">
        <v>177</v>
      </c>
      <c r="K22" s="78" t="s">
        <v>197</v>
      </c>
      <c r="L22" s="78" t="s">
        <v>178</v>
      </c>
      <c r="M22" s="78">
        <v>1988</v>
      </c>
      <c r="N22" s="294" t="s">
        <v>928</v>
      </c>
    </row>
    <row r="23" spans="1:14" x14ac:dyDescent="0.25">
      <c r="A23" s="68">
        <v>1</v>
      </c>
      <c r="B23" s="45">
        <v>15</v>
      </c>
      <c r="C23" s="78">
        <v>5132301</v>
      </c>
      <c r="D23" s="78">
        <v>1988</v>
      </c>
      <c r="E23" s="78"/>
      <c r="F23" s="78" t="s">
        <v>198</v>
      </c>
      <c r="G23" s="78">
        <v>36</v>
      </c>
      <c r="H23" s="78">
        <v>10</v>
      </c>
      <c r="I23" s="271">
        <v>0.66700000000000004</v>
      </c>
      <c r="J23" s="78" t="s">
        <v>177</v>
      </c>
      <c r="K23" s="78" t="s">
        <v>197</v>
      </c>
      <c r="L23" s="78" t="s">
        <v>178</v>
      </c>
      <c r="M23" s="78">
        <v>1988</v>
      </c>
      <c r="N23" s="294" t="s">
        <v>929</v>
      </c>
    </row>
    <row r="24" spans="1:14" s="215" customFormat="1" x14ac:dyDescent="0.25">
      <c r="A24" s="215">
        <v>1</v>
      </c>
      <c r="B24" s="45">
        <v>16</v>
      </c>
      <c r="C24" s="220"/>
      <c r="D24" s="220">
        <v>2005</v>
      </c>
      <c r="E24" s="220"/>
      <c r="F24" s="220" t="s">
        <v>199</v>
      </c>
      <c r="G24" s="220">
        <v>21</v>
      </c>
      <c r="H24" s="220">
        <v>10</v>
      </c>
      <c r="I24" s="272">
        <v>1.115</v>
      </c>
      <c r="J24" s="220" t="s">
        <v>177</v>
      </c>
      <c r="K24" s="220">
        <v>1.115</v>
      </c>
      <c r="L24" s="220" t="s">
        <v>2418</v>
      </c>
      <c r="M24" s="220">
        <v>2005</v>
      </c>
      <c r="N24" s="295" t="s">
        <v>930</v>
      </c>
    </row>
    <row r="25" spans="1:14" x14ac:dyDescent="0.25">
      <c r="A25" s="68">
        <v>1</v>
      </c>
      <c r="B25" s="45">
        <v>17</v>
      </c>
      <c r="C25" s="78">
        <v>5132305</v>
      </c>
      <c r="D25" s="78">
        <v>1988</v>
      </c>
      <c r="E25" s="78"/>
      <c r="F25" s="78" t="s">
        <v>200</v>
      </c>
      <c r="G25" s="78">
        <v>41</v>
      </c>
      <c r="H25" s="78">
        <v>10</v>
      </c>
      <c r="I25" s="271">
        <v>0.45300000000000001</v>
      </c>
      <c r="J25" s="78" t="s">
        <v>177</v>
      </c>
      <c r="K25" s="78" t="s">
        <v>201</v>
      </c>
      <c r="L25" s="78" t="s">
        <v>178</v>
      </c>
      <c r="M25" s="78">
        <v>1988</v>
      </c>
      <c r="N25" s="294" t="s">
        <v>931</v>
      </c>
    </row>
    <row r="26" spans="1:14" s="215" customFormat="1" x14ac:dyDescent="0.25">
      <c r="A26" s="215">
        <v>1</v>
      </c>
      <c r="B26" s="45">
        <v>18</v>
      </c>
      <c r="C26" s="220"/>
      <c r="D26" s="220">
        <v>2005</v>
      </c>
      <c r="E26" s="220"/>
      <c r="F26" s="220" t="s">
        <v>202</v>
      </c>
      <c r="G26" s="220">
        <v>37.17</v>
      </c>
      <c r="H26" s="220">
        <v>10</v>
      </c>
      <c r="I26" s="272">
        <v>3.4</v>
      </c>
      <c r="J26" s="220" t="s">
        <v>177</v>
      </c>
      <c r="K26" s="220"/>
      <c r="L26" s="220" t="s">
        <v>2419</v>
      </c>
      <c r="M26" s="220">
        <v>2005</v>
      </c>
      <c r="N26" s="295" t="s">
        <v>932</v>
      </c>
    </row>
    <row r="27" spans="1:14" x14ac:dyDescent="0.25">
      <c r="A27" s="68">
        <v>1</v>
      </c>
      <c r="B27" s="45">
        <v>19</v>
      </c>
      <c r="C27" s="78"/>
      <c r="D27" s="78">
        <v>2005</v>
      </c>
      <c r="E27" s="78"/>
      <c r="F27" s="78" t="s">
        <v>203</v>
      </c>
      <c r="G27" s="78">
        <v>25.4</v>
      </c>
      <c r="H27" s="78">
        <v>10</v>
      </c>
      <c r="I27" s="271">
        <v>4.1660000000000004</v>
      </c>
      <c r="J27" s="78" t="s">
        <v>177</v>
      </c>
      <c r="K27" s="78"/>
      <c r="L27" s="78" t="s">
        <v>939</v>
      </c>
      <c r="M27" s="78">
        <v>2005</v>
      </c>
      <c r="N27" s="294" t="s">
        <v>933</v>
      </c>
    </row>
    <row r="28" spans="1:14" x14ac:dyDescent="0.25">
      <c r="A28" s="68">
        <v>1</v>
      </c>
      <c r="B28" s="45">
        <v>20</v>
      </c>
      <c r="C28" s="78"/>
      <c r="D28" s="78">
        <v>2012</v>
      </c>
      <c r="E28" s="78"/>
      <c r="F28" s="78" t="s">
        <v>2281</v>
      </c>
      <c r="G28" s="78">
        <v>27.43</v>
      </c>
      <c r="H28" s="78">
        <v>10</v>
      </c>
      <c r="I28" s="271">
        <v>0.90500000000000003</v>
      </c>
      <c r="J28" s="78" t="s">
        <v>177</v>
      </c>
      <c r="K28" s="78"/>
      <c r="L28" s="78" t="s">
        <v>178</v>
      </c>
      <c r="M28" s="78">
        <v>2012</v>
      </c>
      <c r="N28" s="294" t="s">
        <v>934</v>
      </c>
    </row>
    <row r="29" spans="1:14" x14ac:dyDescent="0.25">
      <c r="A29" s="68">
        <v>1</v>
      </c>
      <c r="B29" s="45">
        <v>21</v>
      </c>
      <c r="C29" s="78">
        <v>5132307</v>
      </c>
      <c r="D29" s="78">
        <v>2014</v>
      </c>
      <c r="E29" s="78"/>
      <c r="F29" s="78" t="s">
        <v>890</v>
      </c>
      <c r="G29" s="78">
        <v>2</v>
      </c>
      <c r="H29" s="78">
        <v>10</v>
      </c>
      <c r="I29" s="271">
        <v>1.9179999999999999</v>
      </c>
      <c r="J29" s="78" t="s">
        <v>177</v>
      </c>
      <c r="K29" s="78" t="s">
        <v>204</v>
      </c>
      <c r="L29" s="78" t="s">
        <v>178</v>
      </c>
      <c r="M29" s="78">
        <v>2014</v>
      </c>
      <c r="N29" s="294" t="s">
        <v>935</v>
      </c>
    </row>
    <row r="30" spans="1:14" x14ac:dyDescent="0.25">
      <c r="A30" s="68">
        <v>1</v>
      </c>
      <c r="B30" s="45">
        <v>22</v>
      </c>
      <c r="C30" s="78">
        <v>5132307</v>
      </c>
      <c r="D30" s="78">
        <v>2014</v>
      </c>
      <c r="E30" s="78"/>
      <c r="F30" s="78" t="s">
        <v>891</v>
      </c>
      <c r="G30" s="78">
        <v>1</v>
      </c>
      <c r="H30" s="78">
        <v>10</v>
      </c>
      <c r="I30" s="271">
        <v>1.915</v>
      </c>
      <c r="J30" s="78" t="s">
        <v>177</v>
      </c>
      <c r="K30" s="78"/>
      <c r="L30" s="78" t="s">
        <v>178</v>
      </c>
      <c r="M30" s="78">
        <v>2014</v>
      </c>
      <c r="N30" s="294" t="s">
        <v>936</v>
      </c>
    </row>
    <row r="31" spans="1:14" x14ac:dyDescent="0.25">
      <c r="A31" s="68">
        <v>1</v>
      </c>
      <c r="B31" s="45">
        <v>23</v>
      </c>
      <c r="C31" s="78">
        <v>5132308</v>
      </c>
      <c r="D31" s="78">
        <v>2014</v>
      </c>
      <c r="E31" s="78"/>
      <c r="F31" s="78" t="s">
        <v>892</v>
      </c>
      <c r="G31" s="78">
        <v>4</v>
      </c>
      <c r="H31" s="78">
        <v>10</v>
      </c>
      <c r="I31" s="271">
        <v>2.5289999999999999</v>
      </c>
      <c r="J31" s="78" t="s">
        <v>177</v>
      </c>
      <c r="K31" s="78" t="s">
        <v>205</v>
      </c>
      <c r="L31" s="78" t="s">
        <v>178</v>
      </c>
      <c r="M31" s="78">
        <v>2014</v>
      </c>
      <c r="N31" s="294" t="s">
        <v>937</v>
      </c>
    </row>
    <row r="32" spans="1:14" s="215" customFormat="1" x14ac:dyDescent="0.25">
      <c r="A32" s="215">
        <v>1</v>
      </c>
      <c r="B32" s="45">
        <v>24</v>
      </c>
      <c r="C32" s="220"/>
      <c r="D32" s="220">
        <v>2024</v>
      </c>
      <c r="E32" s="220"/>
      <c r="F32" s="220" t="s">
        <v>893</v>
      </c>
      <c r="G32" s="220">
        <v>12.17</v>
      </c>
      <c r="H32" s="220">
        <v>10</v>
      </c>
      <c r="I32" s="271">
        <v>5.3179999999999996</v>
      </c>
      <c r="J32" s="220" t="s">
        <v>177</v>
      </c>
      <c r="K32" s="220"/>
      <c r="L32" s="220" t="s">
        <v>2429</v>
      </c>
      <c r="M32" s="219">
        <v>2024</v>
      </c>
      <c r="N32" s="295" t="s">
        <v>2695</v>
      </c>
    </row>
    <row r="33" spans="1:14" s="215" customFormat="1" x14ac:dyDescent="0.25">
      <c r="A33" s="215">
        <v>1</v>
      </c>
      <c r="B33" s="45">
        <v>25</v>
      </c>
      <c r="C33" s="220"/>
      <c r="D33" s="220">
        <v>2001</v>
      </c>
      <c r="E33" s="220"/>
      <c r="F33" s="220" t="s">
        <v>1728</v>
      </c>
      <c r="G33" s="220">
        <v>1</v>
      </c>
      <c r="H33" s="220">
        <v>10</v>
      </c>
      <c r="I33" s="271">
        <v>9.6000000000000002E-2</v>
      </c>
      <c r="J33" s="220" t="s">
        <v>177</v>
      </c>
      <c r="K33" s="220"/>
      <c r="L33" s="220" t="s">
        <v>2439</v>
      </c>
      <c r="M33" s="219">
        <v>2001</v>
      </c>
      <c r="N33" s="295" t="s">
        <v>1843</v>
      </c>
    </row>
    <row r="34" spans="1:14" s="215" customFormat="1" x14ac:dyDescent="0.25">
      <c r="B34" s="45">
        <v>26</v>
      </c>
      <c r="C34" s="157"/>
      <c r="D34" s="157">
        <v>2024</v>
      </c>
      <c r="E34" s="157"/>
      <c r="F34" s="157" t="s">
        <v>2573</v>
      </c>
      <c r="G34" s="157"/>
      <c r="H34" s="157">
        <v>10</v>
      </c>
      <c r="I34" s="352">
        <v>5.4359999999999999</v>
      </c>
      <c r="J34" s="157" t="s">
        <v>177</v>
      </c>
      <c r="K34" s="157"/>
      <c r="L34" s="204" t="s">
        <v>2574</v>
      </c>
      <c r="M34" s="154">
        <v>2024</v>
      </c>
      <c r="N34" s="294" t="s">
        <v>2577</v>
      </c>
    </row>
    <row r="35" spans="1:14" s="215" customFormat="1" x14ac:dyDescent="0.25">
      <c r="B35" s="354">
        <v>27</v>
      </c>
      <c r="C35" s="355"/>
      <c r="D35" s="355">
        <v>2015</v>
      </c>
      <c r="E35" s="355"/>
      <c r="F35" s="356" t="s">
        <v>2827</v>
      </c>
      <c r="G35" s="355"/>
      <c r="H35" s="355">
        <v>10</v>
      </c>
      <c r="I35" s="357">
        <v>2.0539999999999998</v>
      </c>
      <c r="J35" s="355" t="s">
        <v>177</v>
      </c>
      <c r="K35" s="355"/>
      <c r="L35" s="358" t="s">
        <v>2828</v>
      </c>
      <c r="M35" s="359">
        <v>2015</v>
      </c>
      <c r="N35" s="360" t="s">
        <v>2831</v>
      </c>
    </row>
    <row r="36" spans="1:14" ht="15.75" thickBot="1" x14ac:dyDescent="0.3">
      <c r="A36" s="68">
        <v>1</v>
      </c>
      <c r="B36" s="354">
        <v>28</v>
      </c>
      <c r="C36" s="355"/>
      <c r="D36" s="355">
        <v>2015</v>
      </c>
      <c r="E36" s="355"/>
      <c r="F36" s="356" t="s">
        <v>2830</v>
      </c>
      <c r="G36" s="355"/>
      <c r="H36" s="355">
        <v>10</v>
      </c>
      <c r="I36" s="357">
        <v>2.06</v>
      </c>
      <c r="J36" s="355" t="s">
        <v>177</v>
      </c>
      <c r="K36" s="355"/>
      <c r="L36" s="358" t="s">
        <v>2828</v>
      </c>
      <c r="M36" s="359">
        <v>2015</v>
      </c>
      <c r="N36" s="360" t="s">
        <v>2829</v>
      </c>
    </row>
    <row r="37" spans="1:14" s="159" customFormat="1" ht="15.75" thickBot="1" x14ac:dyDescent="0.3">
      <c r="A37" s="68">
        <v>1</v>
      </c>
      <c r="B37" s="239" t="s">
        <v>120</v>
      </c>
      <c r="C37" s="162"/>
      <c r="D37" s="162"/>
      <c r="E37" s="162"/>
      <c r="F37" s="162"/>
      <c r="G37" s="162"/>
      <c r="H37" s="162"/>
      <c r="I37" s="162">
        <f>SUM(I9:I36)</f>
        <v>69.939000000000007</v>
      </c>
      <c r="J37" s="162"/>
      <c r="K37" s="162"/>
      <c r="L37" s="162"/>
      <c r="M37" s="158"/>
      <c r="N37" s="297"/>
    </row>
    <row r="38" spans="1:14" ht="15.75" customHeight="1" thickBot="1" x14ac:dyDescent="0.3">
      <c r="A38" s="68">
        <v>1</v>
      </c>
      <c r="B38" s="422" t="s">
        <v>121</v>
      </c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4"/>
    </row>
    <row r="39" spans="1:14" ht="15.75" thickBot="1" x14ac:dyDescent="0.3">
      <c r="A39" s="68">
        <v>1</v>
      </c>
      <c r="B39" s="205">
        <v>1</v>
      </c>
      <c r="C39" s="203">
        <f t="shared" ref="C39:J39" si="1">B39+1</f>
        <v>2</v>
      </c>
      <c r="D39" s="203">
        <f t="shared" si="1"/>
        <v>3</v>
      </c>
      <c r="E39" s="203">
        <f t="shared" si="1"/>
        <v>4</v>
      </c>
      <c r="F39" s="203">
        <f t="shared" si="1"/>
        <v>5</v>
      </c>
      <c r="G39" s="203">
        <f t="shared" si="1"/>
        <v>6</v>
      </c>
      <c r="H39" s="203">
        <f t="shared" si="1"/>
        <v>7</v>
      </c>
      <c r="I39" s="203">
        <f t="shared" si="1"/>
        <v>8</v>
      </c>
      <c r="J39" s="203">
        <f t="shared" si="1"/>
        <v>9</v>
      </c>
      <c r="K39" s="203">
        <f>J39+1</f>
        <v>10</v>
      </c>
      <c r="L39" s="206">
        <f>K39+1</f>
        <v>11</v>
      </c>
      <c r="M39" s="203">
        <f>L39+1</f>
        <v>12</v>
      </c>
    </row>
    <row r="40" spans="1:14" x14ac:dyDescent="0.25">
      <c r="A40" s="68">
        <v>1</v>
      </c>
      <c r="B40" s="240">
        <v>1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8"/>
      <c r="M40" s="71"/>
    </row>
    <row r="41" spans="1:14" x14ac:dyDescent="0.25">
      <c r="A41" s="68">
        <v>1</v>
      </c>
      <c r="B41" s="241">
        <v>2</v>
      </c>
      <c r="C41" s="78"/>
      <c r="D41" s="78"/>
      <c r="E41" s="78"/>
      <c r="F41" s="78"/>
      <c r="G41" s="78"/>
      <c r="H41" s="78"/>
      <c r="I41" s="78"/>
      <c r="J41" s="78"/>
      <c r="K41" s="78"/>
      <c r="L41" s="209"/>
      <c r="M41" s="71"/>
    </row>
    <row r="42" spans="1:14" ht="15.75" thickBot="1" x14ac:dyDescent="0.3">
      <c r="A42" s="68">
        <v>1</v>
      </c>
      <c r="B42" s="242">
        <v>3</v>
      </c>
      <c r="C42" s="157"/>
      <c r="D42" s="157"/>
      <c r="E42" s="157"/>
      <c r="F42" s="157"/>
      <c r="G42" s="157"/>
      <c r="H42" s="157"/>
      <c r="I42" s="157"/>
      <c r="J42" s="157"/>
      <c r="K42" s="157"/>
      <c r="L42" s="204"/>
      <c r="M42" s="155"/>
    </row>
    <row r="43" spans="1:14" s="159" customFormat="1" ht="15.75" thickBot="1" x14ac:dyDescent="0.3">
      <c r="A43" s="68">
        <v>1</v>
      </c>
      <c r="B43" s="239" t="s">
        <v>120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58"/>
      <c r="N43" s="297"/>
    </row>
    <row r="44" spans="1:14" ht="15.75" customHeight="1" thickBot="1" x14ac:dyDescent="0.3">
      <c r="A44" s="68">
        <v>1</v>
      </c>
      <c r="B44" s="422" t="s">
        <v>122</v>
      </c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24"/>
    </row>
    <row r="45" spans="1:14" x14ac:dyDescent="0.25">
      <c r="A45" s="68">
        <v>1</v>
      </c>
      <c r="B45" s="210">
        <v>1</v>
      </c>
      <c r="C45" s="211">
        <f t="shared" ref="C45:J45" si="2">B45+1</f>
        <v>2</v>
      </c>
      <c r="D45" s="211">
        <f t="shared" si="2"/>
        <v>3</v>
      </c>
      <c r="E45" s="211">
        <f t="shared" si="2"/>
        <v>4</v>
      </c>
      <c r="F45" s="211">
        <f t="shared" si="2"/>
        <v>5</v>
      </c>
      <c r="G45" s="211">
        <f t="shared" si="2"/>
        <v>6</v>
      </c>
      <c r="H45" s="211">
        <f t="shared" si="2"/>
        <v>7</v>
      </c>
      <c r="I45" s="211">
        <f t="shared" si="2"/>
        <v>8</v>
      </c>
      <c r="J45" s="211">
        <f t="shared" si="2"/>
        <v>9</v>
      </c>
      <c r="K45" s="211">
        <f>J45+1</f>
        <v>10</v>
      </c>
      <c r="L45" s="212">
        <f>K45+1</f>
        <v>11</v>
      </c>
      <c r="M45" s="211">
        <f>L45+1</f>
        <v>12</v>
      </c>
    </row>
    <row r="46" spans="1:14" x14ac:dyDescent="0.25">
      <c r="A46" s="68">
        <v>1</v>
      </c>
      <c r="B46" s="45">
        <v>1</v>
      </c>
      <c r="C46" s="45"/>
      <c r="D46" s="45">
        <v>1980</v>
      </c>
      <c r="E46" s="71"/>
      <c r="F46" s="78" t="s">
        <v>206</v>
      </c>
      <c r="G46" s="45">
        <v>13</v>
      </c>
      <c r="H46" s="45">
        <v>10</v>
      </c>
      <c r="I46" s="279">
        <v>1</v>
      </c>
      <c r="J46" s="45" t="s">
        <v>177</v>
      </c>
      <c r="K46" s="45" t="s">
        <v>207</v>
      </c>
      <c r="L46" s="78" t="s">
        <v>208</v>
      </c>
      <c r="M46" s="45">
        <v>1980</v>
      </c>
      <c r="N46" s="312" t="s">
        <v>947</v>
      </c>
    </row>
    <row r="47" spans="1:14" s="215" customFormat="1" x14ac:dyDescent="0.25">
      <c r="A47" s="215">
        <v>1</v>
      </c>
      <c r="B47" s="219">
        <v>2</v>
      </c>
      <c r="C47" s="219"/>
      <c r="D47" s="219">
        <v>2024</v>
      </c>
      <c r="E47" s="221"/>
      <c r="F47" s="220" t="s">
        <v>209</v>
      </c>
      <c r="G47" s="219">
        <v>3</v>
      </c>
      <c r="H47" s="219">
        <v>10</v>
      </c>
      <c r="I47" s="273">
        <f>0.913-0.3</f>
        <v>0.61299999999999999</v>
      </c>
      <c r="J47" s="219" t="s">
        <v>177</v>
      </c>
      <c r="K47" s="219"/>
      <c r="L47" s="220" t="s">
        <v>2439</v>
      </c>
      <c r="M47" s="219">
        <v>2024</v>
      </c>
      <c r="N47" s="295" t="s">
        <v>1844</v>
      </c>
    </row>
    <row r="48" spans="1:14" x14ac:dyDescent="0.25">
      <c r="A48" s="68">
        <v>1</v>
      </c>
      <c r="B48" s="45">
        <v>3</v>
      </c>
      <c r="C48" s="45"/>
      <c r="D48" s="45">
        <v>2010</v>
      </c>
      <c r="E48" s="71"/>
      <c r="F48" s="78" t="s">
        <v>210</v>
      </c>
      <c r="G48" s="45">
        <v>4</v>
      </c>
      <c r="H48" s="45">
        <v>10</v>
      </c>
      <c r="I48" s="273">
        <v>0.28599999999999998</v>
      </c>
      <c r="J48" s="45" t="s">
        <v>177</v>
      </c>
      <c r="K48" s="45" t="s">
        <v>267</v>
      </c>
      <c r="L48" s="78" t="s">
        <v>2439</v>
      </c>
      <c r="M48" s="45">
        <v>2010</v>
      </c>
      <c r="N48" s="294" t="s">
        <v>2696</v>
      </c>
    </row>
    <row r="49" spans="1:15" x14ac:dyDescent="0.25">
      <c r="A49" s="68">
        <v>1</v>
      </c>
      <c r="B49" s="219">
        <v>4</v>
      </c>
      <c r="C49" s="45"/>
      <c r="D49" s="45">
        <v>2014</v>
      </c>
      <c r="E49" s="71"/>
      <c r="F49" s="78" t="s">
        <v>211</v>
      </c>
      <c r="G49" s="45">
        <v>7.1</v>
      </c>
      <c r="H49" s="45">
        <v>10</v>
      </c>
      <c r="I49" s="273">
        <v>1.218</v>
      </c>
      <c r="J49" s="45" t="s">
        <v>177</v>
      </c>
      <c r="K49" s="45" t="s">
        <v>212</v>
      </c>
      <c r="L49" s="78" t="s">
        <v>213</v>
      </c>
      <c r="M49" s="45">
        <v>2014</v>
      </c>
      <c r="N49" s="294" t="s">
        <v>949</v>
      </c>
    </row>
    <row r="50" spans="1:15" x14ac:dyDescent="0.25">
      <c r="A50" s="68">
        <v>1</v>
      </c>
      <c r="B50" s="45">
        <v>5</v>
      </c>
      <c r="C50" s="45"/>
      <c r="D50" s="45">
        <v>2013</v>
      </c>
      <c r="E50" s="71"/>
      <c r="F50" s="78" t="s">
        <v>214</v>
      </c>
      <c r="G50" s="45">
        <v>2.5</v>
      </c>
      <c r="H50" s="45">
        <v>10</v>
      </c>
      <c r="I50" s="273">
        <v>0.68</v>
      </c>
      <c r="J50" s="45" t="s">
        <v>177</v>
      </c>
      <c r="K50" s="45" t="s">
        <v>215</v>
      </c>
      <c r="L50" s="78" t="s">
        <v>213</v>
      </c>
      <c r="M50" s="45">
        <v>2013</v>
      </c>
      <c r="N50" s="294" t="s">
        <v>950</v>
      </c>
    </row>
    <row r="51" spans="1:15" x14ac:dyDescent="0.25">
      <c r="A51" s="68">
        <v>1</v>
      </c>
      <c r="B51" s="219">
        <v>6</v>
      </c>
      <c r="C51" s="45"/>
      <c r="D51" s="45">
        <v>2020</v>
      </c>
      <c r="E51" s="71"/>
      <c r="F51" s="78" t="s">
        <v>216</v>
      </c>
      <c r="G51" s="45">
        <v>5</v>
      </c>
      <c r="H51" s="45">
        <v>10</v>
      </c>
      <c r="I51" s="273">
        <v>0.24</v>
      </c>
      <c r="J51" s="45" t="s">
        <v>177</v>
      </c>
      <c r="K51" s="45"/>
      <c r="L51" s="78" t="s">
        <v>191</v>
      </c>
      <c r="M51" s="45">
        <v>2020</v>
      </c>
      <c r="N51" s="298" t="s">
        <v>951</v>
      </c>
    </row>
    <row r="52" spans="1:15" x14ac:dyDescent="0.25">
      <c r="A52" s="68">
        <v>1</v>
      </c>
      <c r="B52" s="45">
        <v>7</v>
      </c>
      <c r="C52" s="45"/>
      <c r="D52" s="45">
        <v>2020</v>
      </c>
      <c r="E52" s="71"/>
      <c r="F52" s="78" t="s">
        <v>216</v>
      </c>
      <c r="G52" s="45">
        <v>7</v>
      </c>
      <c r="H52" s="45">
        <v>10</v>
      </c>
      <c r="I52" s="273">
        <v>0.85</v>
      </c>
      <c r="J52" s="45" t="s">
        <v>177</v>
      </c>
      <c r="K52" s="45"/>
      <c r="L52" s="78" t="s">
        <v>191</v>
      </c>
      <c r="M52" s="45">
        <v>2020</v>
      </c>
      <c r="N52" s="298" t="s">
        <v>952</v>
      </c>
    </row>
    <row r="53" spans="1:15" x14ac:dyDescent="0.25">
      <c r="A53" s="68">
        <v>1</v>
      </c>
      <c r="B53" s="219">
        <v>8</v>
      </c>
      <c r="C53" s="45"/>
      <c r="D53" s="45">
        <v>1985</v>
      </c>
      <c r="E53" s="71"/>
      <c r="F53" s="78" t="s">
        <v>217</v>
      </c>
      <c r="G53" s="45">
        <v>1</v>
      </c>
      <c r="H53" s="45">
        <v>10</v>
      </c>
      <c r="I53" s="279">
        <v>0.67800000000000005</v>
      </c>
      <c r="J53" s="45" t="s">
        <v>177</v>
      </c>
      <c r="K53" s="45"/>
      <c r="L53" s="78" t="s">
        <v>208</v>
      </c>
      <c r="M53" s="45">
        <v>1985</v>
      </c>
      <c r="N53" s="312" t="s">
        <v>947</v>
      </c>
    </row>
    <row r="54" spans="1:15" x14ac:dyDescent="0.25">
      <c r="A54" s="68">
        <v>1</v>
      </c>
      <c r="B54" s="45">
        <v>9</v>
      </c>
      <c r="C54" s="45"/>
      <c r="D54" s="45">
        <v>2001</v>
      </c>
      <c r="E54" s="71"/>
      <c r="F54" s="78" t="s">
        <v>218</v>
      </c>
      <c r="G54" s="45">
        <v>8</v>
      </c>
      <c r="H54" s="45">
        <v>10</v>
      </c>
      <c r="I54" s="273">
        <v>0.36</v>
      </c>
      <c r="J54" s="45" t="s">
        <v>177</v>
      </c>
      <c r="K54" s="45" t="s">
        <v>219</v>
      </c>
      <c r="L54" s="78" t="s">
        <v>195</v>
      </c>
      <c r="M54" s="45">
        <v>2001</v>
      </c>
      <c r="N54" s="296" t="s">
        <v>956</v>
      </c>
    </row>
    <row r="55" spans="1:15" x14ac:dyDescent="0.25">
      <c r="A55" s="68">
        <v>1</v>
      </c>
      <c r="B55" s="219">
        <v>10</v>
      </c>
      <c r="C55" s="45"/>
      <c r="D55" s="45">
        <v>2001</v>
      </c>
      <c r="E55" s="71"/>
      <c r="F55" s="78" t="s">
        <v>218</v>
      </c>
      <c r="G55" s="45">
        <v>9</v>
      </c>
      <c r="H55" s="45">
        <v>10</v>
      </c>
      <c r="I55" s="273">
        <v>0.9</v>
      </c>
      <c r="J55" s="45" t="s">
        <v>177</v>
      </c>
      <c r="K55" s="45" t="s">
        <v>219</v>
      </c>
      <c r="L55" s="78" t="s">
        <v>208</v>
      </c>
      <c r="M55" s="45">
        <v>2001</v>
      </c>
      <c r="N55" s="299" t="s">
        <v>957</v>
      </c>
    </row>
    <row r="56" spans="1:15" x14ac:dyDescent="0.25">
      <c r="A56" s="68">
        <v>1</v>
      </c>
      <c r="B56" s="45">
        <v>11</v>
      </c>
      <c r="C56" s="45"/>
      <c r="D56" s="45">
        <v>2013</v>
      </c>
      <c r="E56" s="71"/>
      <c r="F56" s="78" t="s">
        <v>220</v>
      </c>
      <c r="G56" s="45">
        <v>12</v>
      </c>
      <c r="H56" s="45">
        <v>10</v>
      </c>
      <c r="I56" s="273">
        <v>1.3120000000000001</v>
      </c>
      <c r="J56" s="45" t="s">
        <v>177</v>
      </c>
      <c r="K56" s="45"/>
      <c r="L56" s="78" t="s">
        <v>221</v>
      </c>
      <c r="M56" s="45">
        <v>2013</v>
      </c>
      <c r="N56" s="294" t="s">
        <v>958</v>
      </c>
    </row>
    <row r="57" spans="1:15" x14ac:dyDescent="0.25">
      <c r="A57" s="68">
        <v>1</v>
      </c>
      <c r="B57" s="219">
        <v>12</v>
      </c>
      <c r="C57" s="45"/>
      <c r="D57" s="45">
        <v>2013</v>
      </c>
      <c r="E57" s="71"/>
      <c r="F57" s="78" t="s">
        <v>2282</v>
      </c>
      <c r="G57" s="45">
        <v>3</v>
      </c>
      <c r="H57" s="45">
        <v>10</v>
      </c>
      <c r="I57" s="273">
        <v>0.77800000000000002</v>
      </c>
      <c r="J57" s="45" t="s">
        <v>177</v>
      </c>
      <c r="K57" s="45" t="s">
        <v>222</v>
      </c>
      <c r="L57" s="78" t="s">
        <v>223</v>
      </c>
      <c r="M57" s="45">
        <v>2013</v>
      </c>
      <c r="N57" s="294" t="s">
        <v>959</v>
      </c>
    </row>
    <row r="58" spans="1:15" x14ac:dyDescent="0.25">
      <c r="A58" s="68">
        <v>1</v>
      </c>
      <c r="B58" s="45">
        <v>13</v>
      </c>
      <c r="C58" s="45">
        <v>5130101</v>
      </c>
      <c r="D58" s="45">
        <v>1974</v>
      </c>
      <c r="E58" s="71"/>
      <c r="F58" s="78" t="s">
        <v>224</v>
      </c>
      <c r="G58" s="45">
        <v>5</v>
      </c>
      <c r="H58" s="45">
        <v>10</v>
      </c>
      <c r="I58" s="279">
        <v>0.193</v>
      </c>
      <c r="J58" s="45" t="s">
        <v>177</v>
      </c>
      <c r="K58" s="45" t="s">
        <v>225</v>
      </c>
      <c r="L58" s="78" t="s">
        <v>226</v>
      </c>
      <c r="M58" s="45">
        <v>1974</v>
      </c>
      <c r="N58" s="312" t="s">
        <v>1845</v>
      </c>
    </row>
    <row r="59" spans="1:15" x14ac:dyDescent="0.25">
      <c r="A59" s="68">
        <v>1</v>
      </c>
      <c r="B59" s="219">
        <v>14</v>
      </c>
      <c r="C59" s="45">
        <v>5130001</v>
      </c>
      <c r="D59" s="45">
        <v>1976</v>
      </c>
      <c r="E59" s="71"/>
      <c r="F59" s="78" t="s">
        <v>227</v>
      </c>
      <c r="G59" s="45">
        <v>1</v>
      </c>
      <c r="H59" s="45">
        <v>10</v>
      </c>
      <c r="I59" s="279">
        <v>0.159</v>
      </c>
      <c r="J59" s="45" t="s">
        <v>177</v>
      </c>
      <c r="K59" s="45" t="s">
        <v>225</v>
      </c>
      <c r="L59" s="78" t="s">
        <v>226</v>
      </c>
      <c r="M59" s="45">
        <v>1976</v>
      </c>
      <c r="N59" s="312" t="s">
        <v>1845</v>
      </c>
    </row>
    <row r="60" spans="1:15" x14ac:dyDescent="0.25">
      <c r="A60" s="68">
        <v>1</v>
      </c>
      <c r="B60" s="45">
        <v>15</v>
      </c>
      <c r="C60" s="45">
        <v>5132310</v>
      </c>
      <c r="D60" s="45">
        <v>1985</v>
      </c>
      <c r="E60" s="71"/>
      <c r="F60" s="78" t="s">
        <v>2126</v>
      </c>
      <c r="G60" s="45">
        <v>6</v>
      </c>
      <c r="H60" s="45">
        <v>10</v>
      </c>
      <c r="I60" s="273">
        <v>0.66</v>
      </c>
      <c r="J60" s="45" t="s">
        <v>177</v>
      </c>
      <c r="K60" s="45" t="s">
        <v>225</v>
      </c>
      <c r="L60" s="78" t="s">
        <v>208</v>
      </c>
      <c r="M60" s="45">
        <v>1985</v>
      </c>
      <c r="N60" s="294" t="s">
        <v>2699</v>
      </c>
      <c r="O60" s="428">
        <f>I60+I61+I62+I63</f>
        <v>2.8180000000000001</v>
      </c>
    </row>
    <row r="61" spans="1:15" x14ac:dyDescent="0.25">
      <c r="A61" s="68">
        <v>1</v>
      </c>
      <c r="B61" s="219">
        <v>16</v>
      </c>
      <c r="C61" s="45">
        <v>5132310</v>
      </c>
      <c r="D61" s="45">
        <v>1985</v>
      </c>
      <c r="E61" s="71"/>
      <c r="F61" s="78" t="s">
        <v>2126</v>
      </c>
      <c r="G61" s="45">
        <v>7</v>
      </c>
      <c r="H61" s="45">
        <v>10</v>
      </c>
      <c r="I61" s="273">
        <v>0.66</v>
      </c>
      <c r="J61" s="45" t="s">
        <v>177</v>
      </c>
      <c r="K61" s="45" t="s">
        <v>225</v>
      </c>
      <c r="L61" s="78" t="s">
        <v>228</v>
      </c>
      <c r="M61" s="45">
        <v>1985</v>
      </c>
      <c r="N61" s="294" t="s">
        <v>2699</v>
      </c>
      <c r="O61" s="428"/>
    </row>
    <row r="62" spans="1:15" x14ac:dyDescent="0.25">
      <c r="A62" s="68">
        <v>1</v>
      </c>
      <c r="B62" s="45">
        <v>17</v>
      </c>
      <c r="C62" s="45"/>
      <c r="D62" s="45">
        <v>1985</v>
      </c>
      <c r="E62" s="71"/>
      <c r="F62" s="78" t="s">
        <v>2283</v>
      </c>
      <c r="G62" s="45">
        <v>5</v>
      </c>
      <c r="H62" s="45">
        <v>10</v>
      </c>
      <c r="I62" s="273">
        <v>0.749</v>
      </c>
      <c r="J62" s="45" t="s">
        <v>177</v>
      </c>
      <c r="K62" s="45"/>
      <c r="L62" s="78" t="s">
        <v>208</v>
      </c>
      <c r="M62" s="45">
        <v>1985</v>
      </c>
      <c r="N62" s="294" t="s">
        <v>2699</v>
      </c>
      <c r="O62" s="428"/>
    </row>
    <row r="63" spans="1:15" x14ac:dyDescent="0.25">
      <c r="A63" s="68">
        <v>1</v>
      </c>
      <c r="B63" s="219">
        <v>18</v>
      </c>
      <c r="C63" s="45"/>
      <c r="D63" s="45">
        <v>1985</v>
      </c>
      <c r="E63" s="71"/>
      <c r="F63" s="78" t="s">
        <v>2145</v>
      </c>
      <c r="G63" s="45">
        <v>6</v>
      </c>
      <c r="H63" s="45">
        <v>10</v>
      </c>
      <c r="I63" s="273">
        <v>0.749</v>
      </c>
      <c r="J63" s="45" t="s">
        <v>177</v>
      </c>
      <c r="K63" s="45"/>
      <c r="L63" s="78" t="s">
        <v>228</v>
      </c>
      <c r="M63" s="45">
        <v>1985</v>
      </c>
      <c r="N63" s="294" t="s">
        <v>2699</v>
      </c>
      <c r="O63" s="428"/>
    </row>
    <row r="64" spans="1:15" x14ac:dyDescent="0.25">
      <c r="A64" s="68">
        <v>1</v>
      </c>
      <c r="B64" s="45">
        <v>19</v>
      </c>
      <c r="C64" s="45">
        <v>5130301</v>
      </c>
      <c r="D64" s="45">
        <v>1976</v>
      </c>
      <c r="E64" s="71"/>
      <c r="F64" s="78" t="s">
        <v>229</v>
      </c>
      <c r="G64" s="45">
        <v>6</v>
      </c>
      <c r="H64" s="45">
        <v>10</v>
      </c>
      <c r="I64" s="279">
        <v>0.4</v>
      </c>
      <c r="J64" s="45" t="s">
        <v>177</v>
      </c>
      <c r="K64" s="45" t="s">
        <v>205</v>
      </c>
      <c r="L64" s="78" t="s">
        <v>226</v>
      </c>
      <c r="M64" s="45">
        <v>1976</v>
      </c>
      <c r="N64" s="312" t="s">
        <v>1845</v>
      </c>
    </row>
    <row r="65" spans="1:14" x14ac:dyDescent="0.25">
      <c r="A65" s="68">
        <v>1</v>
      </c>
      <c r="B65" s="219">
        <v>20</v>
      </c>
      <c r="C65" s="45">
        <v>5130201</v>
      </c>
      <c r="D65" s="45">
        <v>1974</v>
      </c>
      <c r="E65" s="71"/>
      <c r="F65" s="78" t="s">
        <v>230</v>
      </c>
      <c r="G65" s="45">
        <v>8</v>
      </c>
      <c r="H65" s="45">
        <v>10</v>
      </c>
      <c r="I65" s="279">
        <v>0.69</v>
      </c>
      <c r="J65" s="45" t="s">
        <v>177</v>
      </c>
      <c r="K65" s="45" t="s">
        <v>225</v>
      </c>
      <c r="L65" s="78" t="s">
        <v>226</v>
      </c>
      <c r="M65" s="45">
        <v>1974</v>
      </c>
      <c r="N65" s="312" t="s">
        <v>1845</v>
      </c>
    </row>
    <row r="66" spans="1:14" x14ac:dyDescent="0.25">
      <c r="A66" s="68">
        <v>1</v>
      </c>
      <c r="B66" s="45">
        <v>21</v>
      </c>
      <c r="C66" s="45">
        <v>5130401</v>
      </c>
      <c r="D66" s="45">
        <v>1976</v>
      </c>
      <c r="E66" s="71"/>
      <c r="F66" s="78" t="s">
        <v>231</v>
      </c>
      <c r="G66" s="45">
        <v>2</v>
      </c>
      <c r="H66" s="45">
        <v>10</v>
      </c>
      <c r="I66" s="279">
        <v>0.19700000000000001</v>
      </c>
      <c r="J66" s="45" t="s">
        <v>177</v>
      </c>
      <c r="K66" s="45" t="s">
        <v>205</v>
      </c>
      <c r="L66" s="78" t="s">
        <v>226</v>
      </c>
      <c r="M66" s="45">
        <v>1976</v>
      </c>
      <c r="N66" s="312" t="s">
        <v>1845</v>
      </c>
    </row>
    <row r="67" spans="1:14" x14ac:dyDescent="0.25">
      <c r="A67" s="68">
        <v>1</v>
      </c>
      <c r="B67" s="219">
        <v>22</v>
      </c>
      <c r="C67" s="45">
        <v>5130401</v>
      </c>
      <c r="D67" s="45">
        <v>1976</v>
      </c>
      <c r="E67" s="71"/>
      <c r="F67" s="78" t="s">
        <v>2127</v>
      </c>
      <c r="G67" s="45">
        <v>5</v>
      </c>
      <c r="H67" s="45">
        <v>10</v>
      </c>
      <c r="I67" s="279">
        <v>0.19800000000000001</v>
      </c>
      <c r="J67" s="45" t="s">
        <v>177</v>
      </c>
      <c r="K67" s="45" t="s">
        <v>205</v>
      </c>
      <c r="L67" s="310" t="s">
        <v>232</v>
      </c>
      <c r="M67" s="45">
        <v>1976</v>
      </c>
      <c r="N67" s="312" t="s">
        <v>1845</v>
      </c>
    </row>
    <row r="68" spans="1:14" x14ac:dyDescent="0.25">
      <c r="A68" s="68">
        <v>1</v>
      </c>
      <c r="B68" s="45">
        <v>23</v>
      </c>
      <c r="C68" s="45">
        <v>5130501</v>
      </c>
      <c r="D68" s="45">
        <v>1978</v>
      </c>
      <c r="E68" s="71"/>
      <c r="F68" s="78" t="s">
        <v>233</v>
      </c>
      <c r="G68" s="45">
        <v>6</v>
      </c>
      <c r="H68" s="45">
        <v>10</v>
      </c>
      <c r="I68" s="279">
        <v>0.502</v>
      </c>
      <c r="J68" s="45" t="s">
        <v>177</v>
      </c>
      <c r="K68" s="45" t="s">
        <v>234</v>
      </c>
      <c r="L68" s="78" t="s">
        <v>226</v>
      </c>
      <c r="M68" s="45">
        <v>1978</v>
      </c>
      <c r="N68" s="312" t="s">
        <v>1845</v>
      </c>
    </row>
    <row r="69" spans="1:14" s="215" customFormat="1" x14ac:dyDescent="0.25">
      <c r="A69" s="215">
        <v>1</v>
      </c>
      <c r="B69" s="219">
        <v>24</v>
      </c>
      <c r="C69" s="219"/>
      <c r="D69" s="219">
        <v>2001</v>
      </c>
      <c r="E69" s="221"/>
      <c r="F69" s="220" t="s">
        <v>235</v>
      </c>
      <c r="G69" s="219">
        <v>7</v>
      </c>
      <c r="H69" s="219">
        <v>10</v>
      </c>
      <c r="I69" s="279">
        <v>0.56599999999999995</v>
      </c>
      <c r="J69" s="219" t="s">
        <v>177</v>
      </c>
      <c r="K69" s="219"/>
      <c r="L69" s="222" t="s">
        <v>2440</v>
      </c>
      <c r="M69" s="219">
        <v>2001</v>
      </c>
      <c r="N69" s="312" t="s">
        <v>1845</v>
      </c>
    </row>
    <row r="70" spans="1:14" x14ac:dyDescent="0.25">
      <c r="A70" s="68">
        <v>1</v>
      </c>
      <c r="B70" s="45">
        <v>25</v>
      </c>
      <c r="C70" s="45"/>
      <c r="D70" s="45">
        <v>2022</v>
      </c>
      <c r="E70" s="71"/>
      <c r="F70" s="78" t="s">
        <v>236</v>
      </c>
      <c r="G70" s="45">
        <v>10</v>
      </c>
      <c r="H70" s="45">
        <v>10</v>
      </c>
      <c r="I70" s="273">
        <v>0.433</v>
      </c>
      <c r="J70" s="45" t="s">
        <v>177</v>
      </c>
      <c r="K70" s="45"/>
      <c r="L70" s="310" t="s">
        <v>237</v>
      </c>
      <c r="M70" s="45">
        <v>2022</v>
      </c>
      <c r="N70" s="294" t="s">
        <v>2705</v>
      </c>
    </row>
    <row r="71" spans="1:14" x14ac:dyDescent="0.25">
      <c r="A71" s="68">
        <v>1</v>
      </c>
      <c r="B71" s="219">
        <v>26</v>
      </c>
      <c r="C71" s="45"/>
      <c r="D71" s="45">
        <v>2022</v>
      </c>
      <c r="E71" s="71"/>
      <c r="F71" s="78" t="s">
        <v>238</v>
      </c>
      <c r="G71" s="45">
        <v>10</v>
      </c>
      <c r="H71" s="45">
        <v>10</v>
      </c>
      <c r="I71" s="273">
        <v>8.1000000000000003E-2</v>
      </c>
      <c r="J71" s="45" t="s">
        <v>177</v>
      </c>
      <c r="L71" s="78" t="s">
        <v>239</v>
      </c>
      <c r="M71" s="45">
        <v>2022</v>
      </c>
      <c r="N71" s="294" t="s">
        <v>2775</v>
      </c>
    </row>
    <row r="72" spans="1:14" x14ac:dyDescent="0.25">
      <c r="A72" s="68">
        <v>1</v>
      </c>
      <c r="B72" s="45">
        <v>27</v>
      </c>
      <c r="C72" s="45">
        <v>5131401</v>
      </c>
      <c r="D72" s="45">
        <v>1977</v>
      </c>
      <c r="E72" s="71"/>
      <c r="F72" s="78" t="s">
        <v>240</v>
      </c>
      <c r="G72" s="45">
        <v>3</v>
      </c>
      <c r="H72" s="45">
        <v>10</v>
      </c>
      <c r="I72" s="279">
        <v>0.30599999999999999</v>
      </c>
      <c r="J72" s="45" t="s">
        <v>177</v>
      </c>
      <c r="K72" s="45" t="s">
        <v>201</v>
      </c>
      <c r="L72" s="78" t="s">
        <v>241</v>
      </c>
      <c r="M72" s="45">
        <v>1977</v>
      </c>
      <c r="N72" s="312" t="s">
        <v>1177</v>
      </c>
    </row>
    <row r="73" spans="1:14" x14ac:dyDescent="0.25">
      <c r="A73" s="68">
        <v>1</v>
      </c>
      <c r="B73" s="219">
        <v>28</v>
      </c>
      <c r="C73" s="45">
        <v>5132502</v>
      </c>
      <c r="D73" s="45">
        <v>1985</v>
      </c>
      <c r="E73" s="71"/>
      <c r="F73" s="78" t="s">
        <v>242</v>
      </c>
      <c r="G73" s="45">
        <v>4</v>
      </c>
      <c r="H73" s="45">
        <v>10</v>
      </c>
      <c r="I73" s="279">
        <v>0.17499999999999999</v>
      </c>
      <c r="J73" s="45" t="s">
        <v>177</v>
      </c>
      <c r="K73" s="45" t="s">
        <v>205</v>
      </c>
      <c r="L73" s="78" t="s">
        <v>241</v>
      </c>
      <c r="M73" s="45">
        <v>1985</v>
      </c>
      <c r="N73" s="312" t="s">
        <v>1177</v>
      </c>
    </row>
    <row r="74" spans="1:14" x14ac:dyDescent="0.25">
      <c r="A74" s="68">
        <v>1</v>
      </c>
      <c r="B74" s="45">
        <v>29</v>
      </c>
      <c r="C74" s="45">
        <v>5132201</v>
      </c>
      <c r="D74" s="45">
        <v>1985</v>
      </c>
      <c r="E74" s="71"/>
      <c r="F74" s="78" t="s">
        <v>244</v>
      </c>
      <c r="G74" s="45">
        <v>7</v>
      </c>
      <c r="H74" s="45">
        <v>10</v>
      </c>
      <c r="I74" s="279">
        <v>0.93799999999999994</v>
      </c>
      <c r="J74" s="45" t="s">
        <v>177</v>
      </c>
      <c r="K74" s="45" t="s">
        <v>243</v>
      </c>
      <c r="L74" s="78" t="s">
        <v>241</v>
      </c>
      <c r="M74" s="45">
        <v>1985</v>
      </c>
      <c r="N74" s="312" t="s">
        <v>1177</v>
      </c>
    </row>
    <row r="75" spans="1:14" x14ac:dyDescent="0.25">
      <c r="A75" s="68">
        <v>1</v>
      </c>
      <c r="B75" s="219">
        <v>30</v>
      </c>
      <c r="C75" s="45">
        <v>5132901</v>
      </c>
      <c r="D75" s="45">
        <v>1980</v>
      </c>
      <c r="E75" s="71"/>
      <c r="F75" s="78" t="s">
        <v>246</v>
      </c>
      <c r="G75" s="45">
        <v>6</v>
      </c>
      <c r="H75" s="45">
        <v>10</v>
      </c>
      <c r="I75" s="279">
        <v>0.16900000000000001</v>
      </c>
      <c r="J75" s="45" t="s">
        <v>177</v>
      </c>
      <c r="K75" s="45" t="s">
        <v>245</v>
      </c>
      <c r="L75" s="78" t="s">
        <v>241</v>
      </c>
      <c r="M75" s="45">
        <v>1980</v>
      </c>
      <c r="N75" s="312" t="s">
        <v>1177</v>
      </c>
    </row>
    <row r="76" spans="1:14" x14ac:dyDescent="0.25">
      <c r="A76" s="68">
        <v>1</v>
      </c>
      <c r="B76" s="45">
        <v>31</v>
      </c>
      <c r="C76" s="45">
        <v>5131101</v>
      </c>
      <c r="D76" s="45">
        <v>1980</v>
      </c>
      <c r="E76" s="71"/>
      <c r="F76" s="78" t="s">
        <v>247</v>
      </c>
      <c r="G76" s="45">
        <v>5</v>
      </c>
      <c r="H76" s="45">
        <v>10</v>
      </c>
      <c r="I76" s="279">
        <v>0.621</v>
      </c>
      <c r="J76" s="45" t="s">
        <v>177</v>
      </c>
      <c r="K76" s="45" t="s">
        <v>225</v>
      </c>
      <c r="L76" s="78" t="s">
        <v>241</v>
      </c>
      <c r="M76" s="45">
        <v>1980</v>
      </c>
      <c r="N76" s="312" t="s">
        <v>1177</v>
      </c>
    </row>
    <row r="77" spans="1:14" x14ac:dyDescent="0.25">
      <c r="A77" s="68">
        <v>1</v>
      </c>
      <c r="B77" s="219">
        <v>32</v>
      </c>
      <c r="C77" s="45"/>
      <c r="D77" s="45">
        <v>1980</v>
      </c>
      <c r="E77" s="71"/>
      <c r="F77" s="78" t="s">
        <v>248</v>
      </c>
      <c r="G77" s="45">
        <v>8</v>
      </c>
      <c r="H77" s="45">
        <v>10</v>
      </c>
      <c r="I77" s="279">
        <v>0.54</v>
      </c>
      <c r="J77" s="45" t="s">
        <v>177</v>
      </c>
      <c r="K77" s="45"/>
      <c r="L77" s="78" t="s">
        <v>208</v>
      </c>
      <c r="M77" s="45">
        <v>1980</v>
      </c>
      <c r="N77" s="312" t="s">
        <v>947</v>
      </c>
    </row>
    <row r="78" spans="1:14" x14ac:dyDescent="0.25">
      <c r="A78" s="68">
        <v>1</v>
      </c>
      <c r="B78" s="45">
        <v>33</v>
      </c>
      <c r="C78" s="45">
        <v>5131601</v>
      </c>
      <c r="D78" s="45">
        <v>1980</v>
      </c>
      <c r="E78" s="71"/>
      <c r="F78" s="78" t="s">
        <v>249</v>
      </c>
      <c r="G78" s="45">
        <v>6</v>
      </c>
      <c r="H78" s="45">
        <v>10</v>
      </c>
      <c r="I78" s="279">
        <v>0.251</v>
      </c>
      <c r="J78" s="45" t="s">
        <v>177</v>
      </c>
      <c r="K78" s="45" t="s">
        <v>234</v>
      </c>
      <c r="L78" s="310" t="s">
        <v>250</v>
      </c>
      <c r="M78" s="45">
        <v>1980</v>
      </c>
      <c r="N78" s="312" t="s">
        <v>2780</v>
      </c>
    </row>
    <row r="79" spans="1:14" x14ac:dyDescent="0.25">
      <c r="A79" s="68">
        <v>1</v>
      </c>
      <c r="B79" s="219">
        <v>34</v>
      </c>
      <c r="C79" s="45">
        <v>5132356</v>
      </c>
      <c r="D79" s="45">
        <v>1985</v>
      </c>
      <c r="E79" s="71"/>
      <c r="F79" s="78" t="s">
        <v>251</v>
      </c>
      <c r="G79" s="45">
        <v>4</v>
      </c>
      <c r="H79" s="45">
        <v>10</v>
      </c>
      <c r="I79" s="279">
        <v>0.17699999999999999</v>
      </c>
      <c r="J79" s="45" t="s">
        <v>177</v>
      </c>
      <c r="K79" s="45" t="s">
        <v>234</v>
      </c>
      <c r="L79" s="310" t="s">
        <v>250</v>
      </c>
      <c r="M79" s="45">
        <v>1985</v>
      </c>
      <c r="N79" s="312" t="s">
        <v>2780</v>
      </c>
    </row>
    <row r="80" spans="1:14" x14ac:dyDescent="0.25">
      <c r="A80" s="68">
        <v>1</v>
      </c>
      <c r="B80" s="45">
        <v>35</v>
      </c>
      <c r="C80" s="45">
        <v>51315</v>
      </c>
      <c r="D80" s="45">
        <v>1980</v>
      </c>
      <c r="E80" s="71"/>
      <c r="F80" s="78" t="s">
        <v>252</v>
      </c>
      <c r="G80" s="45">
        <v>6</v>
      </c>
      <c r="H80" s="45">
        <v>10</v>
      </c>
      <c r="I80" s="279">
        <v>0.23200000000000001</v>
      </c>
      <c r="J80" s="45" t="s">
        <v>177</v>
      </c>
      <c r="K80" s="45" t="s">
        <v>234</v>
      </c>
      <c r="L80" s="310" t="s">
        <v>250</v>
      </c>
      <c r="M80" s="45">
        <v>1980</v>
      </c>
      <c r="N80" s="312" t="s">
        <v>2780</v>
      </c>
    </row>
    <row r="81" spans="1:14" x14ac:dyDescent="0.25">
      <c r="A81" s="68">
        <v>1</v>
      </c>
      <c r="B81" s="219">
        <v>36</v>
      </c>
      <c r="C81" s="45">
        <v>5132601</v>
      </c>
      <c r="D81" s="45">
        <v>1982</v>
      </c>
      <c r="E81" s="71"/>
      <c r="F81" s="78" t="s">
        <v>253</v>
      </c>
      <c r="G81" s="45">
        <v>6</v>
      </c>
      <c r="H81" s="45">
        <v>10</v>
      </c>
      <c r="I81" s="279">
        <v>0.16300000000000001</v>
      </c>
      <c r="J81" s="45" t="s">
        <v>177</v>
      </c>
      <c r="K81" s="45" t="s">
        <v>234</v>
      </c>
      <c r="L81" s="310" t="s">
        <v>250</v>
      </c>
      <c r="M81" s="45">
        <v>1982</v>
      </c>
      <c r="N81" s="312" t="s">
        <v>2780</v>
      </c>
    </row>
    <row r="82" spans="1:14" x14ac:dyDescent="0.25">
      <c r="A82" s="68">
        <v>1</v>
      </c>
      <c r="B82" s="45">
        <v>37</v>
      </c>
      <c r="C82" s="45">
        <v>5131301</v>
      </c>
      <c r="D82" s="45">
        <v>1980</v>
      </c>
      <c r="E82" s="71"/>
      <c r="F82" s="78" t="s">
        <v>254</v>
      </c>
      <c r="G82" s="45">
        <v>2</v>
      </c>
      <c r="H82" s="45">
        <v>10</v>
      </c>
      <c r="I82" s="279">
        <v>0.16800000000000001</v>
      </c>
      <c r="J82" s="45" t="s">
        <v>177</v>
      </c>
      <c r="K82" s="45" t="s">
        <v>243</v>
      </c>
      <c r="L82" s="310" t="s">
        <v>250</v>
      </c>
      <c r="M82" s="45">
        <v>1980</v>
      </c>
      <c r="N82" s="312" t="s">
        <v>2780</v>
      </c>
    </row>
    <row r="83" spans="1:14" x14ac:dyDescent="0.25">
      <c r="A83" s="68">
        <v>1</v>
      </c>
      <c r="B83" s="219">
        <v>38</v>
      </c>
      <c r="C83" s="45">
        <v>5133001</v>
      </c>
      <c r="D83" s="45">
        <v>1981</v>
      </c>
      <c r="E83" s="71"/>
      <c r="F83" s="78" t="s">
        <v>255</v>
      </c>
      <c r="G83" s="45">
        <v>5</v>
      </c>
      <c r="H83" s="45">
        <v>10</v>
      </c>
      <c r="I83" s="279">
        <v>0.38600000000000001</v>
      </c>
      <c r="J83" s="45" t="s">
        <v>177</v>
      </c>
      <c r="K83" s="45" t="s">
        <v>225</v>
      </c>
      <c r="L83" s="310" t="s">
        <v>250</v>
      </c>
      <c r="M83" s="45">
        <v>1981</v>
      </c>
      <c r="N83" s="312" t="s">
        <v>2780</v>
      </c>
    </row>
    <row r="84" spans="1:14" x14ac:dyDescent="0.25">
      <c r="A84" s="68">
        <v>1</v>
      </c>
      <c r="B84" s="45">
        <v>39</v>
      </c>
      <c r="C84" s="45"/>
      <c r="D84" s="45">
        <v>1981</v>
      </c>
      <c r="E84" s="71"/>
      <c r="F84" s="78" t="s">
        <v>256</v>
      </c>
      <c r="G84" s="45">
        <v>6</v>
      </c>
      <c r="H84" s="45">
        <v>10</v>
      </c>
      <c r="I84" s="273">
        <v>0.56000000000000005</v>
      </c>
      <c r="J84" s="45" t="s">
        <v>177</v>
      </c>
      <c r="K84" s="45"/>
      <c r="L84" s="78" t="s">
        <v>208</v>
      </c>
      <c r="M84" s="45">
        <v>1981</v>
      </c>
      <c r="N84" s="294" t="s">
        <v>2703</v>
      </c>
    </row>
    <row r="85" spans="1:14" x14ac:dyDescent="0.25">
      <c r="A85" s="68">
        <v>1</v>
      </c>
      <c r="B85" s="219">
        <v>40</v>
      </c>
      <c r="C85" s="45">
        <v>5117006</v>
      </c>
      <c r="D85" s="45">
        <v>1991</v>
      </c>
      <c r="E85" s="71"/>
      <c r="F85" s="78" t="s">
        <v>257</v>
      </c>
      <c r="G85" s="45">
        <v>10</v>
      </c>
      <c r="H85" s="45">
        <v>10</v>
      </c>
      <c r="I85" s="279">
        <v>1.575</v>
      </c>
      <c r="J85" s="45" t="s">
        <v>177</v>
      </c>
      <c r="K85" s="45" t="s">
        <v>205</v>
      </c>
      <c r="L85" s="78" t="s">
        <v>258</v>
      </c>
      <c r="M85" s="45">
        <v>1991</v>
      </c>
      <c r="N85" s="312" t="s">
        <v>2781</v>
      </c>
    </row>
    <row r="86" spans="1:14" x14ac:dyDescent="0.25">
      <c r="A86" s="68">
        <v>1</v>
      </c>
      <c r="B86" s="45">
        <v>41</v>
      </c>
      <c r="C86" s="45">
        <v>5117004</v>
      </c>
      <c r="D86" s="45">
        <v>1991</v>
      </c>
      <c r="E86" s="71"/>
      <c r="F86" s="78" t="s">
        <v>259</v>
      </c>
      <c r="G86" s="45">
        <v>8</v>
      </c>
      <c r="H86" s="45">
        <v>10</v>
      </c>
      <c r="I86" s="279">
        <v>0.59799999999999998</v>
      </c>
      <c r="J86" s="45" t="s">
        <v>177</v>
      </c>
      <c r="K86" s="45" t="s">
        <v>225</v>
      </c>
      <c r="L86" s="78" t="s">
        <v>258</v>
      </c>
      <c r="M86" s="45">
        <v>1991</v>
      </c>
      <c r="N86" s="312" t="s">
        <v>2781</v>
      </c>
    </row>
    <row r="87" spans="1:14" x14ac:dyDescent="0.25">
      <c r="A87" s="68">
        <v>1</v>
      </c>
      <c r="B87" s="219">
        <v>42</v>
      </c>
      <c r="C87" s="45">
        <v>5117001</v>
      </c>
      <c r="D87" s="45">
        <v>1976</v>
      </c>
      <c r="E87" s="71"/>
      <c r="F87" s="78" t="s">
        <v>260</v>
      </c>
      <c r="G87" s="45">
        <v>21</v>
      </c>
      <c r="H87" s="45">
        <v>10</v>
      </c>
      <c r="I87" s="279">
        <v>0.52200000000000002</v>
      </c>
      <c r="J87" s="45" t="s">
        <v>177</v>
      </c>
      <c r="K87" s="45" t="s">
        <v>234</v>
      </c>
      <c r="L87" s="78" t="s">
        <v>258</v>
      </c>
      <c r="M87" s="45">
        <v>1976</v>
      </c>
      <c r="N87" s="312" t="s">
        <v>2781</v>
      </c>
    </row>
    <row r="88" spans="1:14" x14ac:dyDescent="0.25">
      <c r="A88" s="68">
        <v>1</v>
      </c>
      <c r="B88" s="45">
        <v>43</v>
      </c>
      <c r="C88" s="45">
        <v>5133301</v>
      </c>
      <c r="D88" s="45">
        <v>1983</v>
      </c>
      <c r="E88" s="71"/>
      <c r="F88" s="78" t="s">
        <v>261</v>
      </c>
      <c r="G88" s="45">
        <v>6</v>
      </c>
      <c r="H88" s="45">
        <v>10</v>
      </c>
      <c r="I88" s="279">
        <v>0.76900000000000002</v>
      </c>
      <c r="J88" s="45" t="s">
        <v>177</v>
      </c>
      <c r="K88" s="45" t="s">
        <v>243</v>
      </c>
      <c r="L88" s="78" t="s">
        <v>258</v>
      </c>
      <c r="M88" s="45">
        <v>1983</v>
      </c>
      <c r="N88" s="312" t="s">
        <v>2781</v>
      </c>
    </row>
    <row r="89" spans="1:14" x14ac:dyDescent="0.25">
      <c r="A89" s="68">
        <v>1</v>
      </c>
      <c r="B89" s="219">
        <v>44</v>
      </c>
      <c r="C89" s="45">
        <v>5117005</v>
      </c>
      <c r="D89" s="45">
        <v>1991</v>
      </c>
      <c r="E89" s="71"/>
      <c r="F89" s="78" t="s">
        <v>262</v>
      </c>
      <c r="G89" s="45">
        <v>17</v>
      </c>
      <c r="H89" s="45">
        <v>10</v>
      </c>
      <c r="I89" s="279">
        <v>0.30399999999999999</v>
      </c>
      <c r="J89" s="45" t="s">
        <v>177</v>
      </c>
      <c r="K89" s="45" t="s">
        <v>205</v>
      </c>
      <c r="L89" s="78" t="s">
        <v>258</v>
      </c>
      <c r="M89" s="45">
        <v>1991</v>
      </c>
      <c r="N89" s="312" t="s">
        <v>2781</v>
      </c>
    </row>
    <row r="90" spans="1:14" x14ac:dyDescent="0.25">
      <c r="A90" s="68">
        <v>1</v>
      </c>
      <c r="B90" s="45">
        <v>45</v>
      </c>
      <c r="C90" s="45">
        <v>5117012</v>
      </c>
      <c r="D90" s="45">
        <v>1991</v>
      </c>
      <c r="E90" s="71"/>
      <c r="F90" s="78" t="s">
        <v>263</v>
      </c>
      <c r="G90" s="45">
        <v>9</v>
      </c>
      <c r="H90" s="45">
        <v>10</v>
      </c>
      <c r="I90" s="279">
        <v>0.31</v>
      </c>
      <c r="J90" s="45" t="s">
        <v>177</v>
      </c>
      <c r="K90" s="45" t="s">
        <v>225</v>
      </c>
      <c r="L90" s="78" t="s">
        <v>258</v>
      </c>
      <c r="M90" s="45">
        <v>1991</v>
      </c>
      <c r="N90" s="312" t="s">
        <v>2781</v>
      </c>
    </row>
    <row r="91" spans="1:14" x14ac:dyDescent="0.25">
      <c r="A91" s="68">
        <v>1</v>
      </c>
      <c r="B91" s="219">
        <v>46</v>
      </c>
      <c r="C91" s="45">
        <v>51171</v>
      </c>
      <c r="D91" s="45">
        <v>1991</v>
      </c>
      <c r="E91" s="71"/>
      <c r="F91" s="78" t="s">
        <v>264</v>
      </c>
      <c r="G91" s="45">
        <v>6</v>
      </c>
      <c r="H91" s="45">
        <v>10</v>
      </c>
      <c r="I91" s="279">
        <v>0.94599999999999995</v>
      </c>
      <c r="J91" s="45" t="s">
        <v>177</v>
      </c>
      <c r="K91" s="45" t="s">
        <v>225</v>
      </c>
      <c r="L91" s="78" t="s">
        <v>258</v>
      </c>
      <c r="M91" s="45">
        <v>1991</v>
      </c>
      <c r="N91" s="312" t="s">
        <v>2781</v>
      </c>
    </row>
    <row r="92" spans="1:14" x14ac:dyDescent="0.25">
      <c r="A92" s="68">
        <v>1</v>
      </c>
      <c r="B92" s="45">
        <v>47</v>
      </c>
      <c r="C92" s="45">
        <v>51170</v>
      </c>
      <c r="D92" s="45">
        <v>1991</v>
      </c>
      <c r="E92" s="71"/>
      <c r="F92" s="78" t="s">
        <v>265</v>
      </c>
      <c r="G92" s="45">
        <v>18</v>
      </c>
      <c r="H92" s="45">
        <v>10</v>
      </c>
      <c r="I92" s="279">
        <v>0.69099999999999995</v>
      </c>
      <c r="J92" s="45" t="s">
        <v>177</v>
      </c>
      <c r="K92" s="45" t="s">
        <v>266</v>
      </c>
      <c r="L92" s="78" t="s">
        <v>258</v>
      </c>
      <c r="M92" s="45">
        <v>1991</v>
      </c>
      <c r="N92" s="312" t="s">
        <v>2781</v>
      </c>
    </row>
    <row r="93" spans="1:14" x14ac:dyDescent="0.25">
      <c r="A93" s="68">
        <v>1</v>
      </c>
      <c r="B93" s="219">
        <v>48</v>
      </c>
      <c r="C93" s="45"/>
      <c r="D93" s="45">
        <v>1991</v>
      </c>
      <c r="E93" s="71"/>
      <c r="F93" s="78" t="s">
        <v>244</v>
      </c>
      <c r="G93" s="45"/>
      <c r="H93" s="45">
        <v>10</v>
      </c>
      <c r="I93" s="314">
        <v>0.315</v>
      </c>
      <c r="J93" s="45" t="s">
        <v>177</v>
      </c>
      <c r="K93" s="45" t="s">
        <v>197</v>
      </c>
      <c r="L93" s="78" t="s">
        <v>268</v>
      </c>
      <c r="M93" s="45">
        <v>1991</v>
      </c>
    </row>
    <row r="94" spans="1:14" x14ac:dyDescent="0.25">
      <c r="A94" s="68">
        <v>1</v>
      </c>
      <c r="B94" s="45">
        <v>49</v>
      </c>
      <c r="C94" s="45">
        <v>5130701</v>
      </c>
      <c r="D94" s="45">
        <v>1975</v>
      </c>
      <c r="E94" s="71"/>
      <c r="F94" s="78" t="s">
        <v>269</v>
      </c>
      <c r="G94" s="45">
        <v>2</v>
      </c>
      <c r="H94" s="45">
        <v>10</v>
      </c>
      <c r="I94" s="279">
        <v>0.47099999999999997</v>
      </c>
      <c r="J94" s="45" t="s">
        <v>177</v>
      </c>
      <c r="K94" s="45" t="s">
        <v>225</v>
      </c>
      <c r="L94" s="78" t="s">
        <v>258</v>
      </c>
      <c r="M94" s="45">
        <v>1975</v>
      </c>
      <c r="N94" s="312" t="s">
        <v>2781</v>
      </c>
    </row>
    <row r="95" spans="1:14" x14ac:dyDescent="0.25">
      <c r="A95" s="68">
        <v>1</v>
      </c>
      <c r="B95" s="219">
        <v>50</v>
      </c>
      <c r="C95" s="45">
        <v>5130901</v>
      </c>
      <c r="D95" s="45">
        <v>1975</v>
      </c>
      <c r="E95" s="71"/>
      <c r="F95" s="78" t="s">
        <v>270</v>
      </c>
      <c r="G95" s="45">
        <v>2</v>
      </c>
      <c r="H95" s="45">
        <v>10</v>
      </c>
      <c r="I95" s="279">
        <v>0.20799999999999999</v>
      </c>
      <c r="J95" s="45" t="s">
        <v>177</v>
      </c>
      <c r="K95" s="45" t="s">
        <v>205</v>
      </c>
      <c r="L95" s="78" t="s">
        <v>258</v>
      </c>
      <c r="M95" s="45">
        <v>1975</v>
      </c>
      <c r="N95" s="312" t="s">
        <v>2781</v>
      </c>
    </row>
    <row r="96" spans="1:14" x14ac:dyDescent="0.25">
      <c r="A96" s="68">
        <v>1</v>
      </c>
      <c r="B96" s="45">
        <v>51</v>
      </c>
      <c r="C96" s="45">
        <v>5133601</v>
      </c>
      <c r="D96" s="45">
        <v>1980</v>
      </c>
      <c r="E96" s="71"/>
      <c r="F96" s="78" t="s">
        <v>271</v>
      </c>
      <c r="G96" s="45">
        <v>2</v>
      </c>
      <c r="H96" s="45">
        <v>10</v>
      </c>
      <c r="I96" s="279">
        <v>0.89600000000000002</v>
      </c>
      <c r="J96" s="45" t="s">
        <v>177</v>
      </c>
      <c r="K96" s="45" t="s">
        <v>225</v>
      </c>
      <c r="L96" s="78" t="s">
        <v>258</v>
      </c>
      <c r="M96" s="45">
        <v>1980</v>
      </c>
      <c r="N96" s="312" t="s">
        <v>2781</v>
      </c>
    </row>
    <row r="97" spans="1:14" s="215" customFormat="1" x14ac:dyDescent="0.25">
      <c r="A97" s="215">
        <v>1</v>
      </c>
      <c r="B97" s="219">
        <v>52</v>
      </c>
      <c r="C97" s="219"/>
      <c r="D97" s="219">
        <v>2024</v>
      </c>
      <c r="E97" s="221"/>
      <c r="F97" s="220" t="s">
        <v>272</v>
      </c>
      <c r="G97" s="219">
        <v>10</v>
      </c>
      <c r="H97" s="219">
        <v>10</v>
      </c>
      <c r="I97" s="273">
        <v>0.154</v>
      </c>
      <c r="J97" s="219" t="s">
        <v>177</v>
      </c>
      <c r="K97" s="219"/>
      <c r="L97" s="220" t="s">
        <v>2439</v>
      </c>
      <c r="M97" s="219">
        <v>2024</v>
      </c>
      <c r="N97" s="295" t="s">
        <v>1844</v>
      </c>
    </row>
    <row r="98" spans="1:14" x14ac:dyDescent="0.25">
      <c r="A98" s="68">
        <v>1</v>
      </c>
      <c r="B98" s="45">
        <v>53</v>
      </c>
      <c r="C98" s="45">
        <v>5130401</v>
      </c>
      <c r="D98" s="45">
        <v>1975</v>
      </c>
      <c r="E98" s="71"/>
      <c r="F98" s="78" t="s">
        <v>273</v>
      </c>
      <c r="G98" s="45">
        <v>2</v>
      </c>
      <c r="H98" s="45">
        <v>10</v>
      </c>
      <c r="I98" s="279">
        <v>0.41</v>
      </c>
      <c r="J98" s="45" t="s">
        <v>177</v>
      </c>
      <c r="K98" s="45" t="s">
        <v>205</v>
      </c>
      <c r="L98" s="78" t="s">
        <v>258</v>
      </c>
      <c r="M98" s="45">
        <v>1975</v>
      </c>
      <c r="N98" s="312" t="s">
        <v>2781</v>
      </c>
    </row>
    <row r="99" spans="1:14" x14ac:dyDescent="0.25">
      <c r="A99" s="68">
        <v>1</v>
      </c>
      <c r="B99" s="219">
        <v>54</v>
      </c>
      <c r="C99" s="45"/>
      <c r="D99" s="45">
        <v>1989</v>
      </c>
      <c r="E99" s="71"/>
      <c r="F99" s="78" t="s">
        <v>274</v>
      </c>
      <c r="G99" s="45">
        <v>9</v>
      </c>
      <c r="H99" s="45">
        <v>10</v>
      </c>
      <c r="I99" s="279">
        <v>0.156</v>
      </c>
      <c r="J99" s="45" t="s">
        <v>177</v>
      </c>
      <c r="K99" s="45" t="s">
        <v>275</v>
      </c>
      <c r="L99" s="78" t="s">
        <v>1745</v>
      </c>
      <c r="M99" s="45">
        <v>1989</v>
      </c>
      <c r="N99" s="312" t="s">
        <v>2782</v>
      </c>
    </row>
    <row r="100" spans="1:14" x14ac:dyDescent="0.25">
      <c r="A100" s="68">
        <v>1</v>
      </c>
      <c r="B100" s="45">
        <v>55</v>
      </c>
      <c r="C100" s="45"/>
      <c r="D100" s="45">
        <v>1989</v>
      </c>
      <c r="E100" s="71"/>
      <c r="F100" s="78" t="s">
        <v>274</v>
      </c>
      <c r="G100" s="45">
        <v>10</v>
      </c>
      <c r="H100" s="45">
        <v>10</v>
      </c>
      <c r="I100" s="279">
        <v>0.156</v>
      </c>
      <c r="J100" s="45" t="s">
        <v>177</v>
      </c>
      <c r="K100" s="45" t="s">
        <v>275</v>
      </c>
      <c r="L100" s="78" t="s">
        <v>1745</v>
      </c>
      <c r="M100" s="45">
        <v>1989</v>
      </c>
      <c r="N100" s="312" t="s">
        <v>2782</v>
      </c>
    </row>
    <row r="101" spans="1:14" x14ac:dyDescent="0.25">
      <c r="A101" s="68">
        <v>1</v>
      </c>
      <c r="B101" s="219">
        <v>56</v>
      </c>
      <c r="C101" s="45"/>
      <c r="D101" s="45">
        <v>1989</v>
      </c>
      <c r="E101" s="71"/>
      <c r="F101" s="78" t="s">
        <v>276</v>
      </c>
      <c r="G101" s="45">
        <v>4</v>
      </c>
      <c r="H101" s="45">
        <v>10</v>
      </c>
      <c r="I101" s="279">
        <v>0.26</v>
      </c>
      <c r="J101" s="45" t="s">
        <v>177</v>
      </c>
      <c r="K101" s="45" t="s">
        <v>181</v>
      </c>
      <c r="L101" s="78" t="s">
        <v>277</v>
      </c>
      <c r="M101" s="45">
        <v>1989</v>
      </c>
      <c r="N101" s="312" t="s">
        <v>2783</v>
      </c>
    </row>
    <row r="102" spans="1:14" s="215" customFormat="1" x14ac:dyDescent="0.25">
      <c r="A102" s="215">
        <v>1</v>
      </c>
      <c r="B102" s="45">
        <v>57</v>
      </c>
      <c r="C102" s="219"/>
      <c r="D102" s="219">
        <v>1989</v>
      </c>
      <c r="E102" s="221"/>
      <c r="F102" s="220" t="s">
        <v>278</v>
      </c>
      <c r="G102" s="219">
        <v>5</v>
      </c>
      <c r="H102" s="219">
        <v>10</v>
      </c>
      <c r="I102" s="279">
        <v>0.16</v>
      </c>
      <c r="J102" s="219" t="s">
        <v>177</v>
      </c>
      <c r="K102" s="219" t="s">
        <v>181</v>
      </c>
      <c r="L102" s="220" t="s">
        <v>277</v>
      </c>
      <c r="M102" s="219">
        <v>1989</v>
      </c>
      <c r="N102" s="312" t="s">
        <v>2783</v>
      </c>
    </row>
    <row r="103" spans="1:14" x14ac:dyDescent="0.25">
      <c r="A103" s="68">
        <v>1</v>
      </c>
      <c r="B103" s="219">
        <v>58</v>
      </c>
      <c r="C103" s="45"/>
      <c r="D103" s="45">
        <v>1989</v>
      </c>
      <c r="E103" s="71"/>
      <c r="F103" s="78" t="s">
        <v>279</v>
      </c>
      <c r="G103" s="45">
        <v>3</v>
      </c>
      <c r="H103" s="45">
        <v>10</v>
      </c>
      <c r="I103" s="273">
        <v>0.14799999999999999</v>
      </c>
      <c r="J103" s="45" t="s">
        <v>177</v>
      </c>
      <c r="K103" s="45" t="s">
        <v>280</v>
      </c>
      <c r="L103" s="78" t="s">
        <v>178</v>
      </c>
      <c r="M103" s="45">
        <v>1989</v>
      </c>
      <c r="N103" s="294" t="s">
        <v>2713</v>
      </c>
    </row>
    <row r="104" spans="1:14" x14ac:dyDescent="0.25">
      <c r="A104" s="68">
        <v>1</v>
      </c>
      <c r="B104" s="45">
        <v>59</v>
      </c>
      <c r="C104" s="45"/>
      <c r="D104" s="45">
        <v>1989</v>
      </c>
      <c r="E104" s="71"/>
      <c r="F104" s="78" t="s">
        <v>281</v>
      </c>
      <c r="G104" s="45">
        <v>5</v>
      </c>
      <c r="H104" s="45">
        <v>10</v>
      </c>
      <c r="I104" s="273">
        <v>0.253</v>
      </c>
      <c r="J104" s="45" t="s">
        <v>177</v>
      </c>
      <c r="K104" s="45" t="s">
        <v>280</v>
      </c>
      <c r="L104" s="77" t="s">
        <v>2439</v>
      </c>
      <c r="M104" s="45">
        <v>1989</v>
      </c>
      <c r="N104" s="294" t="s">
        <v>1844</v>
      </c>
    </row>
    <row r="105" spans="1:14" x14ac:dyDescent="0.25">
      <c r="A105" s="68">
        <v>1</v>
      </c>
      <c r="B105" s="219">
        <v>60</v>
      </c>
      <c r="C105" s="45"/>
      <c r="D105" s="45">
        <v>1989</v>
      </c>
      <c r="E105" s="71"/>
      <c r="F105" s="78" t="s">
        <v>282</v>
      </c>
      <c r="G105" s="45">
        <v>5</v>
      </c>
      <c r="H105" s="45">
        <v>10</v>
      </c>
      <c r="I105" s="273">
        <v>8.2000000000000003E-2</v>
      </c>
      <c r="J105" s="45" t="s">
        <v>177</v>
      </c>
      <c r="K105" s="45" t="s">
        <v>2128</v>
      </c>
      <c r="L105" s="78" t="s">
        <v>208</v>
      </c>
      <c r="M105" s="45">
        <v>1989</v>
      </c>
      <c r="N105" s="294" t="s">
        <v>2704</v>
      </c>
    </row>
    <row r="106" spans="1:14" x14ac:dyDescent="0.25">
      <c r="A106" s="68">
        <v>1</v>
      </c>
      <c r="B106" s="45">
        <v>61</v>
      </c>
      <c r="C106" s="45"/>
      <c r="D106" s="45">
        <v>1989</v>
      </c>
      <c r="E106" s="71"/>
      <c r="F106" s="78" t="s">
        <v>2129</v>
      </c>
      <c r="G106" s="45">
        <v>6</v>
      </c>
      <c r="H106" s="45">
        <v>10</v>
      </c>
      <c r="I106" s="273">
        <v>8.3000000000000004E-2</v>
      </c>
      <c r="J106" s="45" t="s">
        <v>177</v>
      </c>
      <c r="K106" s="45" t="s">
        <v>181</v>
      </c>
      <c r="L106" s="78" t="s">
        <v>208</v>
      </c>
      <c r="M106" s="45">
        <v>1989</v>
      </c>
      <c r="N106" s="294" t="s">
        <v>2704</v>
      </c>
    </row>
    <row r="107" spans="1:14" x14ac:dyDescent="0.25">
      <c r="A107" s="68">
        <v>1</v>
      </c>
      <c r="B107" s="219">
        <v>62</v>
      </c>
      <c r="C107" s="45"/>
      <c r="D107" s="45">
        <v>1989</v>
      </c>
      <c r="E107" s="71"/>
      <c r="F107" s="78" t="s">
        <v>283</v>
      </c>
      <c r="G107" s="45">
        <v>3</v>
      </c>
      <c r="H107" s="45">
        <v>10</v>
      </c>
      <c r="I107" s="273">
        <v>0.87</v>
      </c>
      <c r="J107" s="45" t="s">
        <v>177</v>
      </c>
      <c r="K107" s="45" t="s">
        <v>181</v>
      </c>
      <c r="L107" s="78" t="s">
        <v>208</v>
      </c>
      <c r="M107" s="45">
        <v>1989</v>
      </c>
      <c r="N107" s="294" t="s">
        <v>2704</v>
      </c>
    </row>
    <row r="108" spans="1:14" x14ac:dyDescent="0.25">
      <c r="A108" s="68">
        <v>1</v>
      </c>
      <c r="B108" s="45">
        <v>63</v>
      </c>
      <c r="C108" s="45">
        <v>5131801</v>
      </c>
      <c r="D108" s="45">
        <v>1990</v>
      </c>
      <c r="E108" s="71"/>
      <c r="F108" s="78" t="s">
        <v>284</v>
      </c>
      <c r="G108" s="45">
        <v>7</v>
      </c>
      <c r="H108" s="45">
        <v>10</v>
      </c>
      <c r="I108" s="279">
        <v>0.33200000000000002</v>
      </c>
      <c r="J108" s="45" t="s">
        <v>177</v>
      </c>
      <c r="K108" s="45" t="s">
        <v>225</v>
      </c>
      <c r="L108" s="78" t="s">
        <v>285</v>
      </c>
      <c r="M108" s="45">
        <v>1990</v>
      </c>
      <c r="N108" s="312" t="s">
        <v>2784</v>
      </c>
    </row>
    <row r="109" spans="1:14" x14ac:dyDescent="0.25">
      <c r="A109" s="68">
        <v>1</v>
      </c>
      <c r="B109" s="219">
        <v>64</v>
      </c>
      <c r="C109" s="45"/>
      <c r="D109" s="45">
        <v>2008</v>
      </c>
      <c r="E109" s="71"/>
      <c r="F109" s="78" t="s">
        <v>286</v>
      </c>
      <c r="G109" s="45">
        <v>7</v>
      </c>
      <c r="H109" s="45">
        <v>10</v>
      </c>
      <c r="I109" s="279">
        <v>0.114</v>
      </c>
      <c r="J109" s="45" t="s">
        <v>177</v>
      </c>
      <c r="K109" s="45"/>
      <c r="L109" s="78" t="s">
        <v>1746</v>
      </c>
      <c r="M109" s="45">
        <v>2008</v>
      </c>
      <c r="N109" s="312" t="s">
        <v>2785</v>
      </c>
    </row>
    <row r="110" spans="1:14" x14ac:dyDescent="0.25">
      <c r="A110" s="68">
        <v>1</v>
      </c>
      <c r="B110" s="45">
        <v>65</v>
      </c>
      <c r="C110" s="45"/>
      <c r="D110" s="45">
        <v>2008</v>
      </c>
      <c r="E110" s="71"/>
      <c r="F110" s="78" t="s">
        <v>286</v>
      </c>
      <c r="G110" s="45">
        <v>8</v>
      </c>
      <c r="H110" s="45">
        <v>10</v>
      </c>
      <c r="I110" s="279">
        <v>0.114</v>
      </c>
      <c r="J110" s="45" t="s">
        <v>177</v>
      </c>
      <c r="K110" s="45"/>
      <c r="L110" s="78" t="s">
        <v>1746</v>
      </c>
      <c r="M110" s="45">
        <v>2008</v>
      </c>
      <c r="N110" s="312" t="s">
        <v>2785</v>
      </c>
    </row>
    <row r="111" spans="1:14" s="215" customFormat="1" x14ac:dyDescent="0.25">
      <c r="A111" s="215">
        <v>1</v>
      </c>
      <c r="B111" s="219">
        <v>66</v>
      </c>
      <c r="C111" s="219">
        <v>5132001</v>
      </c>
      <c r="D111" s="219">
        <v>1980</v>
      </c>
      <c r="E111" s="221"/>
      <c r="F111" s="220" t="s">
        <v>287</v>
      </c>
      <c r="G111" s="219">
        <v>5</v>
      </c>
      <c r="H111" s="219">
        <v>10</v>
      </c>
      <c r="I111" s="279">
        <v>0.27</v>
      </c>
      <c r="J111" s="219" t="s">
        <v>177</v>
      </c>
      <c r="K111" s="219" t="s">
        <v>243</v>
      </c>
      <c r="L111" s="220" t="s">
        <v>288</v>
      </c>
      <c r="M111" s="219">
        <v>1980</v>
      </c>
      <c r="N111" s="311" t="s">
        <v>2784</v>
      </c>
    </row>
    <row r="112" spans="1:14" s="215" customFormat="1" x14ac:dyDescent="0.25">
      <c r="A112" s="215">
        <v>1</v>
      </c>
      <c r="B112" s="45">
        <v>67</v>
      </c>
      <c r="C112" s="219">
        <v>5133201</v>
      </c>
      <c r="D112" s="219">
        <v>1980</v>
      </c>
      <c r="E112" s="221"/>
      <c r="F112" s="220" t="s">
        <v>289</v>
      </c>
      <c r="G112" s="219">
        <v>6</v>
      </c>
      <c r="H112" s="219">
        <v>10</v>
      </c>
      <c r="I112" s="279">
        <v>0.252</v>
      </c>
      <c r="J112" s="219" t="s">
        <v>177</v>
      </c>
      <c r="K112" s="219" t="s">
        <v>243</v>
      </c>
      <c r="L112" s="220" t="s">
        <v>288</v>
      </c>
      <c r="M112" s="219">
        <v>1980</v>
      </c>
      <c r="N112" s="311" t="s">
        <v>2784</v>
      </c>
    </row>
    <row r="113" spans="1:14" s="215" customFormat="1" x14ac:dyDescent="0.25">
      <c r="A113" s="215">
        <v>1</v>
      </c>
      <c r="B113" s="219">
        <v>68</v>
      </c>
      <c r="C113" s="219">
        <v>5132101</v>
      </c>
      <c r="D113" s="219">
        <v>1992</v>
      </c>
      <c r="E113" s="221"/>
      <c r="F113" s="220" t="s">
        <v>290</v>
      </c>
      <c r="G113" s="219">
        <v>4</v>
      </c>
      <c r="H113" s="219">
        <v>10</v>
      </c>
      <c r="I113" s="279">
        <v>0.42099999999999999</v>
      </c>
      <c r="J113" s="219" t="s">
        <v>177</v>
      </c>
      <c r="K113" s="219" t="s">
        <v>243</v>
      </c>
      <c r="L113" s="220" t="s">
        <v>288</v>
      </c>
      <c r="M113" s="219">
        <v>1992</v>
      </c>
      <c r="N113" s="311" t="s">
        <v>2784</v>
      </c>
    </row>
    <row r="114" spans="1:14" s="215" customFormat="1" x14ac:dyDescent="0.25">
      <c r="A114" s="215">
        <v>1</v>
      </c>
      <c r="B114" s="45">
        <v>69</v>
      </c>
      <c r="C114" s="219">
        <v>5132401</v>
      </c>
      <c r="D114" s="219">
        <v>1990</v>
      </c>
      <c r="E114" s="221"/>
      <c r="F114" s="220" t="s">
        <v>291</v>
      </c>
      <c r="G114" s="219">
        <v>4</v>
      </c>
      <c r="H114" s="219">
        <v>10</v>
      </c>
      <c r="I114" s="279">
        <v>0.35599999999999998</v>
      </c>
      <c r="J114" s="219" t="s">
        <v>177</v>
      </c>
      <c r="K114" s="219" t="s">
        <v>225</v>
      </c>
      <c r="L114" s="220" t="s">
        <v>288</v>
      </c>
      <c r="M114" s="219">
        <v>1990</v>
      </c>
      <c r="N114" s="311" t="s">
        <v>2784</v>
      </c>
    </row>
    <row r="115" spans="1:14" x14ac:dyDescent="0.25">
      <c r="A115" s="68">
        <v>1</v>
      </c>
      <c r="B115" s="219">
        <v>70</v>
      </c>
      <c r="C115" s="45"/>
      <c r="D115" s="45">
        <v>2008</v>
      </c>
      <c r="E115" s="71"/>
      <c r="F115" s="78" t="s">
        <v>292</v>
      </c>
      <c r="G115" s="45">
        <v>3</v>
      </c>
      <c r="H115" s="45">
        <v>10</v>
      </c>
      <c r="I115" s="273">
        <v>0.20499999999999999</v>
      </c>
      <c r="J115" s="45" t="s">
        <v>177</v>
      </c>
      <c r="K115" s="45" t="s">
        <v>201</v>
      </c>
      <c r="L115" s="77" t="s">
        <v>2090</v>
      </c>
      <c r="M115" s="45">
        <v>2008</v>
      </c>
      <c r="N115" s="294" t="s">
        <v>2747</v>
      </c>
    </row>
    <row r="116" spans="1:14" x14ac:dyDescent="0.25">
      <c r="A116" s="68">
        <v>1</v>
      </c>
      <c r="B116" s="45">
        <v>71</v>
      </c>
      <c r="C116" s="45"/>
      <c r="D116" s="45">
        <v>2008</v>
      </c>
      <c r="E116" s="71"/>
      <c r="F116" s="78" t="s">
        <v>292</v>
      </c>
      <c r="G116" s="45">
        <v>6</v>
      </c>
      <c r="H116" s="45">
        <v>10</v>
      </c>
      <c r="I116" s="273">
        <v>0.20499999999999999</v>
      </c>
      <c r="J116" s="45" t="s">
        <v>177</v>
      </c>
      <c r="K116" s="45" t="s">
        <v>201</v>
      </c>
      <c r="L116" s="77" t="s">
        <v>2090</v>
      </c>
      <c r="M116" s="45">
        <v>2008</v>
      </c>
      <c r="N116" s="294" t="s">
        <v>2747</v>
      </c>
    </row>
    <row r="117" spans="1:14" x14ac:dyDescent="0.25">
      <c r="A117" s="68">
        <v>1</v>
      </c>
      <c r="B117" s="219">
        <v>72</v>
      </c>
      <c r="C117" s="45"/>
      <c r="D117" s="45">
        <v>2008</v>
      </c>
      <c r="E117" s="71"/>
      <c r="F117" s="78" t="s">
        <v>293</v>
      </c>
      <c r="G117" s="45">
        <v>1</v>
      </c>
      <c r="H117" s="45">
        <v>10</v>
      </c>
      <c r="I117" s="273">
        <v>0.19500000000000001</v>
      </c>
      <c r="J117" s="45" t="s">
        <v>177</v>
      </c>
      <c r="K117" s="45"/>
      <c r="L117" s="77" t="s">
        <v>2090</v>
      </c>
      <c r="M117" s="45">
        <v>2008</v>
      </c>
      <c r="N117" s="294" t="s">
        <v>2752</v>
      </c>
    </row>
    <row r="118" spans="1:14" x14ac:dyDescent="0.25">
      <c r="A118" s="68">
        <v>1</v>
      </c>
      <c r="B118" s="45">
        <v>73</v>
      </c>
      <c r="C118" s="45"/>
      <c r="D118" s="45">
        <v>2008</v>
      </c>
      <c r="E118" s="71"/>
      <c r="F118" s="78" t="s">
        <v>293</v>
      </c>
      <c r="G118" s="45">
        <v>4</v>
      </c>
      <c r="H118" s="45">
        <v>10</v>
      </c>
      <c r="I118" s="273">
        <v>0.19500000000000001</v>
      </c>
      <c r="J118" s="45" t="s">
        <v>177</v>
      </c>
      <c r="K118" s="45"/>
      <c r="L118" s="77" t="s">
        <v>2090</v>
      </c>
      <c r="M118" s="45">
        <v>2008</v>
      </c>
      <c r="N118" s="294" t="s">
        <v>2752</v>
      </c>
    </row>
    <row r="119" spans="1:14" x14ac:dyDescent="0.25">
      <c r="A119" s="68">
        <v>1</v>
      </c>
      <c r="B119" s="219">
        <v>74</v>
      </c>
      <c r="C119" s="45"/>
      <c r="D119" s="45">
        <v>2008</v>
      </c>
      <c r="E119" s="71"/>
      <c r="F119" s="78" t="s">
        <v>294</v>
      </c>
      <c r="G119" s="45">
        <v>4</v>
      </c>
      <c r="H119" s="45">
        <v>10</v>
      </c>
      <c r="I119" s="279">
        <v>0.16700000000000001</v>
      </c>
      <c r="J119" s="45" t="s">
        <v>177</v>
      </c>
      <c r="K119" s="45"/>
      <c r="L119" s="78" t="s">
        <v>2779</v>
      </c>
      <c r="M119" s="45">
        <v>2008</v>
      </c>
      <c r="N119" s="312" t="s">
        <v>2786</v>
      </c>
    </row>
    <row r="120" spans="1:14" x14ac:dyDescent="0.25">
      <c r="A120" s="68">
        <v>1</v>
      </c>
      <c r="B120" s="45">
        <v>75</v>
      </c>
      <c r="C120" s="45"/>
      <c r="D120" s="45">
        <v>2008</v>
      </c>
      <c r="E120" s="71"/>
      <c r="F120" s="78" t="s">
        <v>294</v>
      </c>
      <c r="G120" s="45">
        <v>5</v>
      </c>
      <c r="H120" s="45">
        <v>10</v>
      </c>
      <c r="I120" s="279">
        <v>0.16700000000000001</v>
      </c>
      <c r="J120" s="45" t="s">
        <v>177</v>
      </c>
      <c r="K120" s="45"/>
      <c r="L120" s="78" t="s">
        <v>2779</v>
      </c>
      <c r="M120" s="45">
        <v>2008</v>
      </c>
      <c r="N120" s="312" t="s">
        <v>2786</v>
      </c>
    </row>
    <row r="121" spans="1:14" x14ac:dyDescent="0.25">
      <c r="A121" s="68">
        <v>1</v>
      </c>
      <c r="B121" s="219">
        <v>76</v>
      </c>
      <c r="C121" s="45"/>
      <c r="D121" s="45">
        <v>2008</v>
      </c>
      <c r="E121" s="71"/>
      <c r="F121" s="78" t="s">
        <v>295</v>
      </c>
      <c r="G121" s="45">
        <v>3</v>
      </c>
      <c r="H121" s="45">
        <v>10</v>
      </c>
      <c r="I121" s="273">
        <v>9.8000000000000004E-2</v>
      </c>
      <c r="J121" s="45" t="s">
        <v>177</v>
      </c>
      <c r="K121" s="45"/>
      <c r="L121" s="78" t="s">
        <v>2778</v>
      </c>
      <c r="M121" s="45">
        <v>2008</v>
      </c>
      <c r="N121" s="294" t="s">
        <v>2749</v>
      </c>
    </row>
    <row r="122" spans="1:14" x14ac:dyDescent="0.25">
      <c r="A122" s="68">
        <v>1</v>
      </c>
      <c r="B122" s="45">
        <v>77</v>
      </c>
      <c r="C122" s="45"/>
      <c r="D122" s="45">
        <v>2008</v>
      </c>
      <c r="E122" s="71"/>
      <c r="F122" s="78" t="s">
        <v>295</v>
      </c>
      <c r="G122" s="45">
        <v>4</v>
      </c>
      <c r="H122" s="45">
        <v>10</v>
      </c>
      <c r="I122" s="273">
        <v>9.8000000000000004E-2</v>
      </c>
      <c r="J122" s="45" t="s">
        <v>177</v>
      </c>
      <c r="K122" s="45"/>
      <c r="L122" s="78" t="s">
        <v>2778</v>
      </c>
      <c r="M122" s="45">
        <v>2008</v>
      </c>
      <c r="N122" s="294" t="s">
        <v>2749</v>
      </c>
    </row>
    <row r="123" spans="1:14" x14ac:dyDescent="0.25">
      <c r="A123" s="68">
        <v>1</v>
      </c>
      <c r="B123" s="219">
        <v>78</v>
      </c>
      <c r="C123" s="45"/>
      <c r="D123" s="45">
        <v>2008</v>
      </c>
      <c r="E123" s="71"/>
      <c r="F123" s="78" t="s">
        <v>296</v>
      </c>
      <c r="G123" s="45">
        <v>1</v>
      </c>
      <c r="H123" s="45">
        <v>10</v>
      </c>
      <c r="I123" s="279">
        <v>6.4000000000000001E-2</v>
      </c>
      <c r="J123" s="45" t="s">
        <v>177</v>
      </c>
      <c r="K123" s="45"/>
      <c r="L123" s="78" t="s">
        <v>2779</v>
      </c>
      <c r="M123" s="45">
        <v>2008</v>
      </c>
      <c r="N123" s="312" t="s">
        <v>2786</v>
      </c>
    </row>
    <row r="124" spans="1:14" x14ac:dyDescent="0.25">
      <c r="A124" s="68">
        <v>1</v>
      </c>
      <c r="B124" s="45">
        <v>79</v>
      </c>
      <c r="C124" s="45"/>
      <c r="D124" s="45">
        <v>2008</v>
      </c>
      <c r="E124" s="71"/>
      <c r="F124" s="78" t="s">
        <v>296</v>
      </c>
      <c r="G124" s="45">
        <v>2</v>
      </c>
      <c r="H124" s="45">
        <v>10</v>
      </c>
      <c r="I124" s="279">
        <v>6.4000000000000001E-2</v>
      </c>
      <c r="J124" s="45" t="s">
        <v>177</v>
      </c>
      <c r="K124" s="45"/>
      <c r="L124" s="78" t="s">
        <v>2779</v>
      </c>
      <c r="M124" s="45">
        <v>2008</v>
      </c>
      <c r="N124" s="312" t="s">
        <v>2786</v>
      </c>
    </row>
    <row r="125" spans="1:14" x14ac:dyDescent="0.25">
      <c r="A125" s="68">
        <v>1</v>
      </c>
      <c r="B125" s="219">
        <v>80</v>
      </c>
      <c r="C125" s="45"/>
      <c r="D125" s="45">
        <v>2011</v>
      </c>
      <c r="E125" s="71"/>
      <c r="F125" s="78" t="s">
        <v>297</v>
      </c>
      <c r="G125" s="45">
        <v>3</v>
      </c>
      <c r="H125" s="45">
        <v>10</v>
      </c>
      <c r="I125" s="314">
        <v>0.40500000000000003</v>
      </c>
      <c r="J125" s="45" t="s">
        <v>177</v>
      </c>
      <c r="K125" s="45"/>
      <c r="L125" s="78" t="s">
        <v>223</v>
      </c>
      <c r="M125" s="45">
        <v>2011</v>
      </c>
      <c r="N125" s="294" t="s">
        <v>2774</v>
      </c>
    </row>
    <row r="126" spans="1:14" x14ac:dyDescent="0.25">
      <c r="A126" s="68">
        <v>1</v>
      </c>
      <c r="B126" s="45">
        <v>81</v>
      </c>
      <c r="C126" s="45"/>
      <c r="D126" s="45">
        <v>2022</v>
      </c>
      <c r="E126" s="71"/>
      <c r="F126" s="78" t="s">
        <v>298</v>
      </c>
      <c r="G126" s="45">
        <v>6</v>
      </c>
      <c r="H126" s="45">
        <v>10</v>
      </c>
      <c r="I126" s="273">
        <v>0.64</v>
      </c>
      <c r="J126" s="45" t="s">
        <v>177</v>
      </c>
      <c r="K126" s="45" t="s">
        <v>2130</v>
      </c>
      <c r="L126" s="77" t="s">
        <v>2090</v>
      </c>
      <c r="M126" s="45">
        <v>2022</v>
      </c>
      <c r="N126" s="294" t="s">
        <v>2750</v>
      </c>
    </row>
    <row r="127" spans="1:14" x14ac:dyDescent="0.25">
      <c r="A127" s="68">
        <v>1</v>
      </c>
      <c r="B127" s="219">
        <v>82</v>
      </c>
      <c r="C127" s="45"/>
      <c r="D127" s="45">
        <v>2022</v>
      </c>
      <c r="E127" s="71"/>
      <c r="F127" s="78" t="s">
        <v>299</v>
      </c>
      <c r="G127" s="45">
        <v>5</v>
      </c>
      <c r="H127" s="45">
        <v>10</v>
      </c>
      <c r="I127" s="273">
        <v>0.124</v>
      </c>
      <c r="J127" s="45" t="s">
        <v>177</v>
      </c>
      <c r="K127" s="45"/>
      <c r="L127" s="156" t="s">
        <v>2440</v>
      </c>
      <c r="M127" s="45">
        <v>2022</v>
      </c>
      <c r="N127" s="294" t="s">
        <v>2763</v>
      </c>
    </row>
    <row r="128" spans="1:14" x14ac:dyDescent="0.25">
      <c r="A128" s="68">
        <v>1</v>
      </c>
      <c r="B128" s="45">
        <v>83</v>
      </c>
      <c r="C128" s="45"/>
      <c r="D128" s="45">
        <v>2022</v>
      </c>
      <c r="E128" s="71"/>
      <c r="F128" s="78" t="s">
        <v>300</v>
      </c>
      <c r="G128" s="45">
        <v>3</v>
      </c>
      <c r="H128" s="45">
        <v>10</v>
      </c>
      <c r="I128" s="273">
        <v>0.13</v>
      </c>
      <c r="J128" s="45" t="s">
        <v>177</v>
      </c>
      <c r="K128" s="45" t="s">
        <v>2130</v>
      </c>
      <c r="L128" s="77" t="s">
        <v>2090</v>
      </c>
      <c r="M128" s="45">
        <v>2022</v>
      </c>
      <c r="N128" s="294" t="s">
        <v>2751</v>
      </c>
    </row>
    <row r="129" spans="1:14" x14ac:dyDescent="0.25">
      <c r="A129" s="68">
        <v>1</v>
      </c>
      <c r="B129" s="219">
        <v>84</v>
      </c>
      <c r="C129" s="45"/>
      <c r="D129" s="45">
        <v>2022</v>
      </c>
      <c r="E129" s="71"/>
      <c r="F129" s="78" t="s">
        <v>300</v>
      </c>
      <c r="G129" s="45">
        <v>4</v>
      </c>
      <c r="H129" s="45">
        <v>10</v>
      </c>
      <c r="I129" s="273">
        <v>0.13</v>
      </c>
      <c r="J129" s="45" t="s">
        <v>177</v>
      </c>
      <c r="K129" s="45" t="s">
        <v>2130</v>
      </c>
      <c r="L129" s="77" t="s">
        <v>2090</v>
      </c>
      <c r="M129" s="45">
        <v>2022</v>
      </c>
      <c r="N129" s="294" t="s">
        <v>2751</v>
      </c>
    </row>
    <row r="130" spans="1:14" x14ac:dyDescent="0.25">
      <c r="A130" s="68">
        <v>1</v>
      </c>
      <c r="B130" s="45">
        <v>85</v>
      </c>
      <c r="C130" s="45"/>
      <c r="D130" s="45">
        <v>2022</v>
      </c>
      <c r="E130" s="71"/>
      <c r="F130" s="78" t="s">
        <v>301</v>
      </c>
      <c r="G130" s="45">
        <v>3</v>
      </c>
      <c r="H130" s="45">
        <v>10</v>
      </c>
      <c r="I130" s="273">
        <v>0.15</v>
      </c>
      <c r="J130" s="45" t="s">
        <v>177</v>
      </c>
      <c r="K130" s="45" t="s">
        <v>2130</v>
      </c>
      <c r="L130" s="77" t="s">
        <v>2090</v>
      </c>
      <c r="M130" s="45">
        <v>2022</v>
      </c>
      <c r="N130" s="294" t="s">
        <v>2748</v>
      </c>
    </row>
    <row r="131" spans="1:14" x14ac:dyDescent="0.25">
      <c r="A131" s="68">
        <v>1</v>
      </c>
      <c r="B131" s="219">
        <v>86</v>
      </c>
      <c r="C131" s="45"/>
      <c r="D131" s="45">
        <v>2022</v>
      </c>
      <c r="E131" s="71"/>
      <c r="F131" s="78" t="s">
        <v>301</v>
      </c>
      <c r="G131" s="45">
        <v>4</v>
      </c>
      <c r="H131" s="45">
        <v>10</v>
      </c>
      <c r="I131" s="273">
        <v>0.15</v>
      </c>
      <c r="J131" s="45" t="s">
        <v>177</v>
      </c>
      <c r="K131" s="45" t="s">
        <v>2130</v>
      </c>
      <c r="L131" s="77" t="s">
        <v>2090</v>
      </c>
      <c r="M131" s="45">
        <v>2022</v>
      </c>
      <c r="N131" s="294" t="s">
        <v>2748</v>
      </c>
    </row>
    <row r="132" spans="1:14" x14ac:dyDescent="0.25">
      <c r="A132" s="68">
        <v>1</v>
      </c>
      <c r="B132" s="45">
        <v>87</v>
      </c>
      <c r="C132" s="45"/>
      <c r="D132" s="45">
        <v>2022</v>
      </c>
      <c r="E132" s="71"/>
      <c r="F132" s="78" t="s">
        <v>302</v>
      </c>
      <c r="G132" s="45">
        <v>4</v>
      </c>
      <c r="H132" s="45">
        <v>10</v>
      </c>
      <c r="I132" s="273">
        <v>0.25</v>
      </c>
      <c r="J132" s="45" t="s">
        <v>177</v>
      </c>
      <c r="K132" s="45" t="s">
        <v>219</v>
      </c>
      <c r="L132" s="77" t="s">
        <v>2090</v>
      </c>
      <c r="M132" s="45">
        <v>2022</v>
      </c>
      <c r="N132" s="294" t="s">
        <v>2753</v>
      </c>
    </row>
    <row r="133" spans="1:14" x14ac:dyDescent="0.25">
      <c r="A133" s="68">
        <v>1</v>
      </c>
      <c r="B133" s="219">
        <v>88</v>
      </c>
      <c r="C133" s="45"/>
      <c r="D133" s="45">
        <v>2022</v>
      </c>
      <c r="E133" s="71"/>
      <c r="F133" s="78" t="s">
        <v>302</v>
      </c>
      <c r="G133" s="45">
        <v>5</v>
      </c>
      <c r="H133" s="45">
        <v>10</v>
      </c>
      <c r="I133" s="273">
        <v>0.25</v>
      </c>
      <c r="J133" s="45" t="s">
        <v>177</v>
      </c>
      <c r="K133" s="45" t="s">
        <v>219</v>
      </c>
      <c r="L133" s="77" t="s">
        <v>2090</v>
      </c>
      <c r="M133" s="45">
        <v>2022</v>
      </c>
      <c r="N133" s="294" t="s">
        <v>2753</v>
      </c>
    </row>
    <row r="134" spans="1:14" x14ac:dyDescent="0.25">
      <c r="A134" s="68">
        <v>1</v>
      </c>
      <c r="B134" s="45">
        <v>89</v>
      </c>
      <c r="C134" s="45"/>
      <c r="D134" s="45">
        <v>2022</v>
      </c>
      <c r="E134" s="71"/>
      <c r="F134" s="78" t="s">
        <v>303</v>
      </c>
      <c r="G134" s="45">
        <v>5</v>
      </c>
      <c r="H134" s="45">
        <v>10</v>
      </c>
      <c r="I134" s="273">
        <v>0.15</v>
      </c>
      <c r="J134" s="45" t="s">
        <v>177</v>
      </c>
      <c r="K134" s="45" t="s">
        <v>2130</v>
      </c>
      <c r="L134" s="77" t="s">
        <v>2090</v>
      </c>
      <c r="M134" s="45">
        <v>2022</v>
      </c>
      <c r="N134" s="294" t="s">
        <v>1873</v>
      </c>
    </row>
    <row r="135" spans="1:14" x14ac:dyDescent="0.25">
      <c r="A135" s="68">
        <v>1</v>
      </c>
      <c r="B135" s="219">
        <v>90</v>
      </c>
      <c r="C135" s="45"/>
      <c r="D135" s="45">
        <v>2022</v>
      </c>
      <c r="E135" s="71"/>
      <c r="F135" s="78" t="s">
        <v>303</v>
      </c>
      <c r="G135" s="45">
        <v>6</v>
      </c>
      <c r="H135" s="45">
        <v>10</v>
      </c>
      <c r="I135" s="273">
        <v>0.15</v>
      </c>
      <c r="J135" s="45" t="s">
        <v>177</v>
      </c>
      <c r="K135" s="45" t="s">
        <v>2130</v>
      </c>
      <c r="L135" s="77" t="s">
        <v>2090</v>
      </c>
      <c r="M135" s="45">
        <v>2022</v>
      </c>
      <c r="N135" s="294" t="s">
        <v>1873</v>
      </c>
    </row>
    <row r="136" spans="1:14" x14ac:dyDescent="0.25">
      <c r="A136" s="68">
        <v>1</v>
      </c>
      <c r="B136" s="45">
        <v>91</v>
      </c>
      <c r="C136" s="45"/>
      <c r="D136" s="45">
        <v>2014</v>
      </c>
      <c r="E136" s="71"/>
      <c r="F136" s="78" t="s">
        <v>304</v>
      </c>
      <c r="G136" s="45">
        <v>5</v>
      </c>
      <c r="H136" s="45">
        <v>10</v>
      </c>
      <c r="I136" s="273">
        <v>0.14399999999999999</v>
      </c>
      <c r="J136" s="45" t="s">
        <v>177</v>
      </c>
      <c r="K136" s="45"/>
      <c r="L136" s="77" t="s">
        <v>2090</v>
      </c>
      <c r="M136" s="45">
        <v>2014</v>
      </c>
      <c r="N136" s="294" t="s">
        <v>2668</v>
      </c>
    </row>
    <row r="137" spans="1:14" x14ac:dyDescent="0.25">
      <c r="A137" s="68">
        <v>1</v>
      </c>
      <c r="B137" s="219">
        <v>92</v>
      </c>
      <c r="C137" s="45"/>
      <c r="D137" s="45">
        <v>2014</v>
      </c>
      <c r="E137" s="71"/>
      <c r="F137" s="78" t="s">
        <v>304</v>
      </c>
      <c r="G137" s="45">
        <v>6</v>
      </c>
      <c r="H137" s="45">
        <v>10</v>
      </c>
      <c r="I137" s="273">
        <v>0.14399999999999999</v>
      </c>
      <c r="J137" s="45" t="s">
        <v>177</v>
      </c>
      <c r="K137" s="45"/>
      <c r="L137" s="77" t="s">
        <v>2090</v>
      </c>
      <c r="M137" s="45">
        <v>2014</v>
      </c>
      <c r="N137" s="294" t="s">
        <v>2668</v>
      </c>
    </row>
    <row r="138" spans="1:14" x14ac:dyDescent="0.25">
      <c r="A138" s="68">
        <v>1</v>
      </c>
      <c r="B138" s="45">
        <v>93</v>
      </c>
      <c r="C138" s="45"/>
      <c r="D138" s="45">
        <v>2014</v>
      </c>
      <c r="E138" s="71"/>
      <c r="F138" s="78" t="s">
        <v>305</v>
      </c>
      <c r="G138" s="45">
        <v>1</v>
      </c>
      <c r="H138" s="45">
        <v>10</v>
      </c>
      <c r="I138" s="415">
        <v>0.28399999999999997</v>
      </c>
      <c r="J138" s="45" t="s">
        <v>177</v>
      </c>
      <c r="K138" s="45" t="s">
        <v>212</v>
      </c>
      <c r="L138" s="78" t="s">
        <v>223</v>
      </c>
      <c r="M138" s="45">
        <v>2014</v>
      </c>
      <c r="N138" s="294" t="s">
        <v>2669</v>
      </c>
    </row>
    <row r="139" spans="1:14" x14ac:dyDescent="0.25">
      <c r="A139" s="68">
        <v>1</v>
      </c>
      <c r="B139" s="219">
        <v>94</v>
      </c>
      <c r="C139" s="45"/>
      <c r="D139" s="45">
        <v>2014</v>
      </c>
      <c r="E139" s="71"/>
      <c r="F139" s="78" t="s">
        <v>305</v>
      </c>
      <c r="G139" s="45">
        <v>2</v>
      </c>
      <c r="H139" s="45">
        <v>10</v>
      </c>
      <c r="I139" s="416"/>
      <c r="J139" s="45" t="s">
        <v>177</v>
      </c>
      <c r="K139" s="45" t="s">
        <v>212</v>
      </c>
      <c r="L139" s="78" t="s">
        <v>223</v>
      </c>
      <c r="M139" s="45">
        <v>2014</v>
      </c>
      <c r="N139" s="294" t="s">
        <v>2669</v>
      </c>
    </row>
    <row r="140" spans="1:14" x14ac:dyDescent="0.25">
      <c r="A140" s="68">
        <v>1</v>
      </c>
      <c r="B140" s="45">
        <v>95</v>
      </c>
      <c r="C140" s="45"/>
      <c r="D140" s="45">
        <v>2014</v>
      </c>
      <c r="E140" s="71"/>
      <c r="F140" s="78" t="s">
        <v>306</v>
      </c>
      <c r="G140" s="45">
        <v>1</v>
      </c>
      <c r="H140" s="45">
        <v>10</v>
      </c>
      <c r="I140" s="273">
        <v>0.13600000000000001</v>
      </c>
      <c r="J140" s="45" t="s">
        <v>177</v>
      </c>
      <c r="K140" s="45" t="s">
        <v>212</v>
      </c>
      <c r="L140" s="78" t="s">
        <v>223</v>
      </c>
      <c r="M140" s="45">
        <v>2014</v>
      </c>
      <c r="N140" s="294" t="s">
        <v>2670</v>
      </c>
    </row>
    <row r="141" spans="1:14" x14ac:dyDescent="0.25">
      <c r="A141" s="68">
        <v>1</v>
      </c>
      <c r="B141" s="219">
        <v>96</v>
      </c>
      <c r="C141" s="45"/>
      <c r="D141" s="45">
        <v>2014</v>
      </c>
      <c r="E141" s="71"/>
      <c r="F141" s="78" t="s">
        <v>306</v>
      </c>
      <c r="G141" s="45">
        <v>2</v>
      </c>
      <c r="H141" s="45">
        <v>10</v>
      </c>
      <c r="I141" s="273">
        <v>0.13600000000000001</v>
      </c>
      <c r="J141" s="45" t="s">
        <v>177</v>
      </c>
      <c r="K141" s="45"/>
      <c r="L141" s="78" t="s">
        <v>223</v>
      </c>
      <c r="M141" s="45">
        <v>2014</v>
      </c>
      <c r="N141" s="294" t="s">
        <v>2670</v>
      </c>
    </row>
    <row r="142" spans="1:14" x14ac:dyDescent="0.25">
      <c r="A142" s="68">
        <v>1</v>
      </c>
      <c r="B142" s="45">
        <v>97</v>
      </c>
      <c r="C142" s="45"/>
      <c r="D142" s="45">
        <v>2014</v>
      </c>
      <c r="E142" s="71"/>
      <c r="F142" s="78" t="s">
        <v>307</v>
      </c>
      <c r="G142" s="45">
        <v>3</v>
      </c>
      <c r="H142" s="45">
        <v>10</v>
      </c>
      <c r="I142" s="273">
        <v>0.12</v>
      </c>
      <c r="J142" s="45" t="s">
        <v>177</v>
      </c>
      <c r="K142" s="45"/>
      <c r="L142" s="77" t="s">
        <v>2090</v>
      </c>
      <c r="M142" s="45">
        <v>2014</v>
      </c>
      <c r="N142" s="294" t="s">
        <v>2671</v>
      </c>
    </row>
    <row r="143" spans="1:14" x14ac:dyDescent="0.25">
      <c r="A143" s="68">
        <v>1</v>
      </c>
      <c r="B143" s="219">
        <v>98</v>
      </c>
      <c r="C143" s="45"/>
      <c r="D143" s="45">
        <v>2014</v>
      </c>
      <c r="E143" s="71"/>
      <c r="F143" s="78" t="s">
        <v>307</v>
      </c>
      <c r="G143" s="45">
        <v>4</v>
      </c>
      <c r="H143" s="45">
        <v>10</v>
      </c>
      <c r="I143" s="273">
        <v>0.12</v>
      </c>
      <c r="J143" s="45" t="s">
        <v>177</v>
      </c>
      <c r="K143" s="45"/>
      <c r="L143" s="77" t="s">
        <v>2090</v>
      </c>
      <c r="M143" s="45">
        <v>2014</v>
      </c>
      <c r="N143" s="294" t="s">
        <v>2671</v>
      </c>
    </row>
    <row r="144" spans="1:14" x14ac:dyDescent="0.25">
      <c r="A144" s="68">
        <v>1</v>
      </c>
      <c r="B144" s="45">
        <v>99</v>
      </c>
      <c r="C144" s="45"/>
      <c r="D144" s="45">
        <v>2014</v>
      </c>
      <c r="E144" s="71"/>
      <c r="F144" s="78" t="s">
        <v>308</v>
      </c>
      <c r="G144" s="45">
        <v>6</v>
      </c>
      <c r="H144" s="45">
        <v>10</v>
      </c>
      <c r="I144" s="273">
        <v>0.19500000000000001</v>
      </c>
      <c r="J144" s="45" t="s">
        <v>177</v>
      </c>
      <c r="K144" s="45"/>
      <c r="L144" s="77" t="s">
        <v>2090</v>
      </c>
      <c r="M144" s="45">
        <v>2014</v>
      </c>
      <c r="N144" s="294" t="s">
        <v>2672</v>
      </c>
    </row>
    <row r="145" spans="1:15" x14ac:dyDescent="0.25">
      <c r="A145" s="68">
        <v>1</v>
      </c>
      <c r="B145" s="219">
        <v>100</v>
      </c>
      <c r="C145" s="45"/>
      <c r="D145" s="45">
        <v>2014</v>
      </c>
      <c r="E145" s="71"/>
      <c r="F145" s="78" t="s">
        <v>308</v>
      </c>
      <c r="G145" s="45">
        <v>5</v>
      </c>
      <c r="H145" s="45">
        <v>10</v>
      </c>
      <c r="I145" s="273">
        <v>0.19500000000000001</v>
      </c>
      <c r="J145" s="45" t="s">
        <v>177</v>
      </c>
      <c r="K145" s="45"/>
      <c r="L145" s="77" t="s">
        <v>2090</v>
      </c>
      <c r="M145" s="45">
        <v>2014</v>
      </c>
      <c r="N145" s="294" t="s">
        <v>2672</v>
      </c>
    </row>
    <row r="146" spans="1:15" x14ac:dyDescent="0.25">
      <c r="A146" s="68">
        <v>1</v>
      </c>
      <c r="B146" s="45">
        <v>101</v>
      </c>
      <c r="C146" s="45"/>
      <c r="D146" s="45">
        <v>2014</v>
      </c>
      <c r="E146" s="71"/>
      <c r="F146" s="78" t="s">
        <v>309</v>
      </c>
      <c r="G146" s="45">
        <v>1</v>
      </c>
      <c r="H146" s="45">
        <v>10</v>
      </c>
      <c r="I146" s="279">
        <v>0.23499999999999999</v>
      </c>
      <c r="J146" s="45" t="s">
        <v>177</v>
      </c>
      <c r="K146" s="45" t="s">
        <v>212</v>
      </c>
      <c r="L146" s="78" t="s">
        <v>213</v>
      </c>
      <c r="M146" s="45">
        <v>2014</v>
      </c>
      <c r="N146" s="312" t="s">
        <v>2787</v>
      </c>
    </row>
    <row r="147" spans="1:15" x14ac:dyDescent="0.25">
      <c r="A147" s="68">
        <v>1</v>
      </c>
      <c r="B147" s="219">
        <v>102</v>
      </c>
      <c r="C147" s="45"/>
      <c r="D147" s="45">
        <v>2014</v>
      </c>
      <c r="E147" s="71"/>
      <c r="F147" s="78" t="s">
        <v>309</v>
      </c>
      <c r="G147" s="45">
        <v>2</v>
      </c>
      <c r="H147" s="45">
        <v>10</v>
      </c>
      <c r="I147" s="279">
        <v>0.23499999999999999</v>
      </c>
      <c r="J147" s="45" t="s">
        <v>177</v>
      </c>
      <c r="K147" s="45" t="s">
        <v>212</v>
      </c>
      <c r="L147" s="78" t="s">
        <v>213</v>
      </c>
      <c r="M147" s="45">
        <v>2014</v>
      </c>
      <c r="N147" s="312" t="s">
        <v>2787</v>
      </c>
    </row>
    <row r="148" spans="1:15" x14ac:dyDescent="0.25">
      <c r="A148" s="68">
        <v>1</v>
      </c>
      <c r="B148" s="45">
        <v>103</v>
      </c>
      <c r="C148" s="45"/>
      <c r="D148" s="45">
        <v>2014</v>
      </c>
      <c r="E148" s="71"/>
      <c r="F148" s="78" t="s">
        <v>310</v>
      </c>
      <c r="G148" s="45">
        <v>1</v>
      </c>
      <c r="H148" s="45">
        <v>10</v>
      </c>
      <c r="I148" s="279">
        <v>0.17</v>
      </c>
      <c r="J148" s="45" t="s">
        <v>177</v>
      </c>
      <c r="K148" s="45" t="s">
        <v>212</v>
      </c>
      <c r="L148" s="78" t="s">
        <v>311</v>
      </c>
      <c r="M148" s="45">
        <v>2014</v>
      </c>
      <c r="N148" s="312" t="s">
        <v>2788</v>
      </c>
    </row>
    <row r="149" spans="1:15" x14ac:dyDescent="0.25">
      <c r="A149" s="68">
        <v>1</v>
      </c>
      <c r="B149" s="219">
        <v>104</v>
      </c>
      <c r="C149" s="45"/>
      <c r="D149" s="45">
        <v>2014</v>
      </c>
      <c r="E149" s="71"/>
      <c r="F149" s="78" t="s">
        <v>310</v>
      </c>
      <c r="G149" s="45">
        <v>2</v>
      </c>
      <c r="H149" s="45">
        <v>10</v>
      </c>
      <c r="I149" s="279">
        <v>0.17</v>
      </c>
      <c r="J149" s="45" t="s">
        <v>177</v>
      </c>
      <c r="K149" s="45" t="s">
        <v>212</v>
      </c>
      <c r="L149" s="78" t="s">
        <v>311</v>
      </c>
      <c r="M149" s="45">
        <v>2014</v>
      </c>
      <c r="N149" s="312" t="s">
        <v>2788</v>
      </c>
    </row>
    <row r="150" spans="1:15" x14ac:dyDescent="0.25">
      <c r="A150" s="68">
        <v>1</v>
      </c>
      <c r="B150" s="45">
        <v>105</v>
      </c>
      <c r="C150" s="45"/>
      <c r="D150" s="45">
        <v>2014</v>
      </c>
      <c r="E150" s="71"/>
      <c r="F150" s="78" t="s">
        <v>312</v>
      </c>
      <c r="G150" s="45">
        <v>1</v>
      </c>
      <c r="H150" s="45">
        <v>10</v>
      </c>
      <c r="I150" s="415">
        <v>0.29599999999999999</v>
      </c>
      <c r="J150" s="45" t="s">
        <v>177</v>
      </c>
      <c r="K150" s="45" t="s">
        <v>212</v>
      </c>
      <c r="L150" s="78" t="s">
        <v>311</v>
      </c>
      <c r="M150" s="45">
        <v>2014</v>
      </c>
      <c r="N150" s="294" t="s">
        <v>2673</v>
      </c>
    </row>
    <row r="151" spans="1:15" x14ac:dyDescent="0.25">
      <c r="A151" s="68">
        <v>1</v>
      </c>
      <c r="B151" s="219">
        <v>106</v>
      </c>
      <c r="C151" s="45"/>
      <c r="D151" s="45">
        <v>2014</v>
      </c>
      <c r="E151" s="71"/>
      <c r="F151" s="78" t="s">
        <v>312</v>
      </c>
      <c r="G151" s="45">
        <v>2</v>
      </c>
      <c r="H151" s="45">
        <v>10</v>
      </c>
      <c r="I151" s="416"/>
      <c r="J151" s="45" t="s">
        <v>177</v>
      </c>
      <c r="K151" s="45" t="s">
        <v>212</v>
      </c>
      <c r="L151" s="78" t="s">
        <v>311</v>
      </c>
      <c r="M151" s="45">
        <v>2014</v>
      </c>
      <c r="N151" s="294" t="s">
        <v>2673</v>
      </c>
    </row>
    <row r="152" spans="1:15" x14ac:dyDescent="0.25">
      <c r="A152" s="68">
        <v>1</v>
      </c>
      <c r="B152" s="45">
        <v>107</v>
      </c>
      <c r="C152" s="45"/>
      <c r="D152" s="45">
        <v>2013</v>
      </c>
      <c r="E152" s="71"/>
      <c r="F152" s="78" t="s">
        <v>313</v>
      </c>
      <c r="G152" s="45">
        <v>1</v>
      </c>
      <c r="H152" s="45">
        <v>10</v>
      </c>
      <c r="I152" s="273">
        <v>0.497</v>
      </c>
      <c r="J152" s="45" t="s">
        <v>177</v>
      </c>
      <c r="K152" s="45" t="s">
        <v>314</v>
      </c>
      <c r="L152" s="78" t="s">
        <v>315</v>
      </c>
      <c r="M152" s="45">
        <v>2013</v>
      </c>
      <c r="N152" s="294" t="s">
        <v>1882</v>
      </c>
    </row>
    <row r="153" spans="1:15" x14ac:dyDescent="0.25">
      <c r="A153" s="68">
        <v>1</v>
      </c>
      <c r="B153" s="219">
        <v>108</v>
      </c>
      <c r="C153" s="45"/>
      <c r="D153" s="45">
        <v>2022</v>
      </c>
      <c r="E153" s="71"/>
      <c r="F153" s="78" t="s">
        <v>316</v>
      </c>
      <c r="G153" s="45">
        <v>1.2</v>
      </c>
      <c r="H153" s="45">
        <v>10</v>
      </c>
      <c r="I153" s="273">
        <v>6.82</v>
      </c>
      <c r="J153" s="45" t="s">
        <v>177</v>
      </c>
      <c r="K153" s="45"/>
      <c r="L153" s="78" t="s">
        <v>317</v>
      </c>
      <c r="M153" s="45">
        <v>2022</v>
      </c>
      <c r="N153" s="294" t="s">
        <v>960</v>
      </c>
    </row>
    <row r="154" spans="1:15" x14ac:dyDescent="0.25">
      <c r="A154" s="68">
        <v>1</v>
      </c>
      <c r="B154" s="45">
        <v>109</v>
      </c>
      <c r="C154" s="45"/>
      <c r="D154" s="45">
        <v>2001</v>
      </c>
      <c r="E154" s="71"/>
      <c r="F154" s="78" t="s">
        <v>2542</v>
      </c>
      <c r="G154" s="45">
        <v>22</v>
      </c>
      <c r="H154" s="45">
        <v>10</v>
      </c>
      <c r="I154" s="279">
        <v>0.29799999999999999</v>
      </c>
      <c r="J154" s="45" t="s">
        <v>177</v>
      </c>
      <c r="K154" s="45"/>
      <c r="L154" s="78" t="s">
        <v>318</v>
      </c>
      <c r="M154" s="45">
        <v>2001</v>
      </c>
      <c r="N154" s="294" t="s">
        <v>1883</v>
      </c>
      <c r="O154" s="287" t="s">
        <v>2794</v>
      </c>
    </row>
    <row r="155" spans="1:15" s="215" customFormat="1" ht="30" x14ac:dyDescent="0.25">
      <c r="A155" s="215">
        <v>1</v>
      </c>
      <c r="B155" s="219">
        <v>110</v>
      </c>
      <c r="C155" s="219"/>
      <c r="D155" s="219">
        <v>2023</v>
      </c>
      <c r="E155" s="221"/>
      <c r="F155" s="220" t="s">
        <v>2543</v>
      </c>
      <c r="G155" s="219">
        <v>1</v>
      </c>
      <c r="H155" s="219">
        <v>10</v>
      </c>
      <c r="I155" s="279">
        <v>4.34</v>
      </c>
      <c r="J155" s="219" t="s">
        <v>177</v>
      </c>
      <c r="K155" s="219"/>
      <c r="L155" s="220" t="s">
        <v>1717</v>
      </c>
      <c r="M155" s="219">
        <v>2023</v>
      </c>
      <c r="N155" s="311" t="s">
        <v>1884</v>
      </c>
    </row>
    <row r="156" spans="1:15" x14ac:dyDescent="0.25">
      <c r="A156" s="68">
        <v>1</v>
      </c>
      <c r="B156" s="45">
        <v>111</v>
      </c>
      <c r="C156" s="45"/>
      <c r="D156" s="45">
        <v>2023</v>
      </c>
      <c r="E156" s="71"/>
      <c r="F156" s="78" t="s">
        <v>2052</v>
      </c>
      <c r="G156" s="45">
        <v>7</v>
      </c>
      <c r="H156" s="45">
        <v>10</v>
      </c>
      <c r="I156" s="273">
        <v>1.58</v>
      </c>
      <c r="J156" s="45" t="s">
        <v>177</v>
      </c>
      <c r="K156" s="45"/>
      <c r="L156" s="78" t="s">
        <v>2437</v>
      </c>
      <c r="M156" s="45">
        <v>2023</v>
      </c>
      <c r="N156" s="294" t="s">
        <v>1885</v>
      </c>
    </row>
    <row r="157" spans="1:15" x14ac:dyDescent="0.25">
      <c r="A157" s="68">
        <v>1</v>
      </c>
      <c r="B157" s="219">
        <v>112</v>
      </c>
      <c r="C157" s="45"/>
      <c r="D157" s="45">
        <v>2024</v>
      </c>
      <c r="E157" s="71"/>
      <c r="F157" s="78" t="s">
        <v>2448</v>
      </c>
      <c r="G157" s="45">
        <v>9</v>
      </c>
      <c r="H157" s="45">
        <v>10</v>
      </c>
      <c r="I157" s="279">
        <v>8.7999999999999995E-2</v>
      </c>
      <c r="J157" s="45" t="s">
        <v>177</v>
      </c>
      <c r="K157" s="45"/>
      <c r="L157" s="78" t="s">
        <v>2446</v>
      </c>
      <c r="M157" s="45">
        <v>2024</v>
      </c>
      <c r="N157" s="312" t="s">
        <v>2480</v>
      </c>
    </row>
    <row r="158" spans="1:15" ht="15.75" thickBot="1" x14ac:dyDescent="0.3">
      <c r="A158" s="68">
        <v>1</v>
      </c>
      <c r="B158" s="45">
        <v>113</v>
      </c>
      <c r="C158" s="154"/>
      <c r="D158" s="154">
        <v>2024</v>
      </c>
      <c r="E158" s="155"/>
      <c r="F158" s="157" t="s">
        <v>2546</v>
      </c>
      <c r="G158" s="154">
        <v>17</v>
      </c>
      <c r="H158" s="154">
        <v>10</v>
      </c>
      <c r="I158" s="277">
        <v>0.30299999999999999</v>
      </c>
      <c r="J158" s="154" t="s">
        <v>177</v>
      </c>
      <c r="K158" s="154"/>
      <c r="L158" s="157" t="s">
        <v>2482</v>
      </c>
      <c r="M158" s="154">
        <v>2024</v>
      </c>
      <c r="N158" s="294" t="s">
        <v>2488</v>
      </c>
    </row>
    <row r="159" spans="1:15" s="159" customFormat="1" ht="15.75" thickBot="1" x14ac:dyDescent="0.3">
      <c r="A159" s="68">
        <v>1</v>
      </c>
      <c r="B159" s="239"/>
      <c r="C159" s="160" t="s">
        <v>120</v>
      </c>
      <c r="D159" s="160"/>
      <c r="E159" s="161"/>
      <c r="F159" s="162"/>
      <c r="G159" s="160"/>
      <c r="H159" s="160"/>
      <c r="I159" s="160">
        <f>SUM(I46:I158)</f>
        <v>52.526999999999994</v>
      </c>
      <c r="J159" s="160"/>
      <c r="K159" s="160"/>
      <c r="L159" s="162"/>
      <c r="M159" s="163"/>
      <c r="N159" s="297"/>
    </row>
    <row r="160" spans="1:15" x14ac:dyDescent="0.25">
      <c r="A160" s="68">
        <v>1</v>
      </c>
      <c r="B160" s="45">
        <v>1</v>
      </c>
      <c r="C160" s="45"/>
      <c r="D160" s="45">
        <v>2012</v>
      </c>
      <c r="E160" s="71"/>
      <c r="F160" s="78" t="s">
        <v>319</v>
      </c>
      <c r="G160" s="45">
        <v>5</v>
      </c>
      <c r="H160" s="45">
        <v>0.4</v>
      </c>
      <c r="I160" s="273">
        <v>1.617</v>
      </c>
      <c r="J160" s="45" t="s">
        <v>177</v>
      </c>
      <c r="K160" s="45"/>
      <c r="L160" s="78" t="s">
        <v>320</v>
      </c>
      <c r="M160" s="45">
        <v>2012</v>
      </c>
      <c r="N160" s="294" t="s">
        <v>2807</v>
      </c>
    </row>
    <row r="161" spans="1:14" x14ac:dyDescent="0.25">
      <c r="A161" s="68">
        <v>1</v>
      </c>
      <c r="B161" s="45">
        <v>2</v>
      </c>
      <c r="C161" s="45"/>
      <c r="D161" s="45">
        <v>2023</v>
      </c>
      <c r="E161" s="71"/>
      <c r="F161" s="78" t="s">
        <v>321</v>
      </c>
      <c r="G161" s="45">
        <v>3</v>
      </c>
      <c r="H161" s="45">
        <v>0.4</v>
      </c>
      <c r="I161" s="273">
        <v>0.20499999999999999</v>
      </c>
      <c r="J161" s="45" t="s">
        <v>177</v>
      </c>
      <c r="K161" s="45" t="s">
        <v>322</v>
      </c>
      <c r="L161" s="78" t="s">
        <v>323</v>
      </c>
      <c r="M161" s="45">
        <v>2023</v>
      </c>
      <c r="N161" s="294" t="s">
        <v>2697</v>
      </c>
    </row>
    <row r="162" spans="1:14" x14ac:dyDescent="0.25">
      <c r="A162" s="68">
        <v>1</v>
      </c>
      <c r="B162" s="45">
        <v>3</v>
      </c>
      <c r="C162" s="45"/>
      <c r="D162" s="45">
        <v>2023</v>
      </c>
      <c r="E162" s="71"/>
      <c r="F162" s="78" t="s">
        <v>321</v>
      </c>
      <c r="G162" s="45">
        <v>6</v>
      </c>
      <c r="H162" s="45">
        <v>0.4</v>
      </c>
      <c r="I162" s="273">
        <v>0.20499999999999999</v>
      </c>
      <c r="J162" s="45" t="s">
        <v>177</v>
      </c>
      <c r="K162" s="45" t="s">
        <v>322</v>
      </c>
      <c r="L162" s="78" t="s">
        <v>323</v>
      </c>
      <c r="M162" s="45">
        <v>2023</v>
      </c>
      <c r="N162" s="294" t="s">
        <v>2698</v>
      </c>
    </row>
    <row r="163" spans="1:14" x14ac:dyDescent="0.25">
      <c r="A163" s="68">
        <v>1</v>
      </c>
      <c r="B163" s="45">
        <v>4</v>
      </c>
      <c r="C163" s="45">
        <v>5134101</v>
      </c>
      <c r="D163" s="45">
        <v>1981</v>
      </c>
      <c r="E163" s="71"/>
      <c r="F163" s="78" t="s">
        <v>325</v>
      </c>
      <c r="G163" s="45">
        <v>2</v>
      </c>
      <c r="H163" s="45">
        <v>0.4</v>
      </c>
      <c r="I163" s="273">
        <v>0.25700000000000001</v>
      </c>
      <c r="J163" s="45" t="s">
        <v>177</v>
      </c>
      <c r="K163" s="45" t="s">
        <v>326</v>
      </c>
      <c r="L163" s="78" t="s">
        <v>226</v>
      </c>
      <c r="M163" s="45">
        <v>1981</v>
      </c>
      <c r="N163" s="294" t="s">
        <v>1888</v>
      </c>
    </row>
    <row r="164" spans="1:14" x14ac:dyDescent="0.25">
      <c r="A164" s="68">
        <v>1</v>
      </c>
      <c r="B164" s="45">
        <v>5</v>
      </c>
      <c r="C164" s="45">
        <v>5134101</v>
      </c>
      <c r="D164" s="45">
        <v>1981</v>
      </c>
      <c r="E164" s="71"/>
      <c r="F164" s="78" t="s">
        <v>325</v>
      </c>
      <c r="G164" s="45">
        <v>7</v>
      </c>
      <c r="H164" s="45">
        <v>0.4</v>
      </c>
      <c r="I164" s="273">
        <v>0.25700000000000001</v>
      </c>
      <c r="J164" s="45" t="s">
        <v>177</v>
      </c>
      <c r="K164" s="45" t="s">
        <v>326</v>
      </c>
      <c r="L164" s="310" t="s">
        <v>232</v>
      </c>
      <c r="M164" s="45">
        <v>1981</v>
      </c>
      <c r="N164" s="294" t="s">
        <v>1888</v>
      </c>
    </row>
    <row r="165" spans="1:14" x14ac:dyDescent="0.25">
      <c r="A165" s="68">
        <v>1</v>
      </c>
      <c r="B165" s="45">
        <v>6</v>
      </c>
      <c r="C165" s="45">
        <v>5134102</v>
      </c>
      <c r="D165" s="45">
        <v>1981</v>
      </c>
      <c r="E165" s="71"/>
      <c r="F165" s="78" t="s">
        <v>327</v>
      </c>
      <c r="G165" s="45">
        <v>4</v>
      </c>
      <c r="H165" s="45">
        <v>0.4</v>
      </c>
      <c r="I165" s="273">
        <v>0.15</v>
      </c>
      <c r="J165" s="45" t="s">
        <v>177</v>
      </c>
      <c r="K165" s="45" t="s">
        <v>328</v>
      </c>
      <c r="L165" s="78" t="s">
        <v>226</v>
      </c>
      <c r="M165" s="45">
        <v>1981</v>
      </c>
      <c r="N165" s="294" t="s">
        <v>1888</v>
      </c>
    </row>
    <row r="166" spans="1:14" s="215" customFormat="1" x14ac:dyDescent="0.25">
      <c r="A166" s="215">
        <v>1</v>
      </c>
      <c r="B166" s="45">
        <v>7</v>
      </c>
      <c r="C166" s="219">
        <v>5134102</v>
      </c>
      <c r="D166" s="219">
        <v>1981</v>
      </c>
      <c r="E166" s="221"/>
      <c r="F166" s="220" t="s">
        <v>327</v>
      </c>
      <c r="G166" s="219">
        <v>8</v>
      </c>
      <c r="H166" s="219">
        <v>0.4</v>
      </c>
      <c r="I166" s="273">
        <v>0.15</v>
      </c>
      <c r="J166" s="219" t="s">
        <v>177</v>
      </c>
      <c r="K166" s="219" t="s">
        <v>328</v>
      </c>
      <c r="L166" s="315" t="s">
        <v>232</v>
      </c>
      <c r="M166" s="219">
        <v>1981</v>
      </c>
      <c r="N166" s="294" t="s">
        <v>1888</v>
      </c>
    </row>
    <row r="167" spans="1:14" s="215" customFormat="1" x14ac:dyDescent="0.25">
      <c r="A167" s="215">
        <v>1</v>
      </c>
      <c r="B167" s="45">
        <v>8</v>
      </c>
      <c r="C167" s="219"/>
      <c r="D167" s="219">
        <v>2001</v>
      </c>
      <c r="E167" s="221"/>
      <c r="F167" s="220" t="s">
        <v>329</v>
      </c>
      <c r="G167" s="219">
        <v>11</v>
      </c>
      <c r="H167" s="219">
        <v>0.4</v>
      </c>
      <c r="I167" s="279">
        <v>0.48799999999999999</v>
      </c>
      <c r="J167" s="219" t="s">
        <v>177</v>
      </c>
      <c r="K167" s="219"/>
      <c r="L167" s="222" t="s">
        <v>2440</v>
      </c>
      <c r="M167" s="219">
        <v>2001</v>
      </c>
      <c r="N167" s="311" t="s">
        <v>1888</v>
      </c>
    </row>
    <row r="168" spans="1:14" s="215" customFormat="1" x14ac:dyDescent="0.25">
      <c r="A168" s="215">
        <v>1</v>
      </c>
      <c r="B168" s="45">
        <v>9</v>
      </c>
      <c r="C168" s="219"/>
      <c r="D168" s="219">
        <v>2001</v>
      </c>
      <c r="E168" s="221"/>
      <c r="F168" s="220" t="s">
        <v>329</v>
      </c>
      <c r="G168" s="219">
        <v>12</v>
      </c>
      <c r="H168" s="219">
        <v>0.4</v>
      </c>
      <c r="I168" s="279">
        <v>0.48799999999999999</v>
      </c>
      <c r="J168" s="219" t="s">
        <v>177</v>
      </c>
      <c r="K168" s="219"/>
      <c r="L168" s="222" t="s">
        <v>2440</v>
      </c>
      <c r="M168" s="219">
        <v>2001</v>
      </c>
      <c r="N168" s="311" t="s">
        <v>1888</v>
      </c>
    </row>
    <row r="169" spans="1:14" s="215" customFormat="1" x14ac:dyDescent="0.25">
      <c r="A169" s="215">
        <v>1</v>
      </c>
      <c r="B169" s="45">
        <v>10</v>
      </c>
      <c r="C169" s="219"/>
      <c r="D169" s="219"/>
      <c r="E169" s="221"/>
      <c r="F169" s="220" t="s">
        <v>330</v>
      </c>
      <c r="G169" s="219">
        <v>1</v>
      </c>
      <c r="H169" s="219">
        <v>0.4</v>
      </c>
      <c r="I169" s="279">
        <v>9.4E-2</v>
      </c>
      <c r="J169" s="219" t="s">
        <v>177</v>
      </c>
      <c r="K169" s="219"/>
      <c r="L169" s="222" t="s">
        <v>2440</v>
      </c>
      <c r="M169" s="219"/>
      <c r="N169" s="311" t="s">
        <v>1888</v>
      </c>
    </row>
    <row r="170" spans="1:14" s="215" customFormat="1" x14ac:dyDescent="0.25">
      <c r="A170" s="215">
        <v>1</v>
      </c>
      <c r="B170" s="45">
        <v>11</v>
      </c>
      <c r="C170" s="219"/>
      <c r="D170" s="219">
        <v>2001</v>
      </c>
      <c r="E170" s="221"/>
      <c r="F170" s="220" t="s">
        <v>331</v>
      </c>
      <c r="G170" s="219">
        <v>9</v>
      </c>
      <c r="H170" s="219">
        <v>0.4</v>
      </c>
      <c r="I170" s="279">
        <v>0.48799999999999999</v>
      </c>
      <c r="J170" s="219" t="s">
        <v>177</v>
      </c>
      <c r="K170" s="219"/>
      <c r="L170" s="222" t="s">
        <v>2440</v>
      </c>
      <c r="M170" s="219">
        <v>2001</v>
      </c>
      <c r="N170" s="311" t="s">
        <v>1888</v>
      </c>
    </row>
    <row r="171" spans="1:14" x14ac:dyDescent="0.25">
      <c r="A171" s="68">
        <v>1</v>
      </c>
      <c r="B171" s="45">
        <v>12</v>
      </c>
      <c r="C171" s="45">
        <v>51130</v>
      </c>
      <c r="D171" s="45">
        <v>1976</v>
      </c>
      <c r="E171" s="71"/>
      <c r="F171" s="78" t="s">
        <v>332</v>
      </c>
      <c r="G171" s="45">
        <v>7</v>
      </c>
      <c r="H171" s="45">
        <v>0.4</v>
      </c>
      <c r="I171" s="279">
        <v>2.1000000000000001E-2</v>
      </c>
      <c r="J171" s="45" t="s">
        <v>177</v>
      </c>
      <c r="K171" s="45" t="s">
        <v>333</v>
      </c>
      <c r="L171" s="78" t="s">
        <v>226</v>
      </c>
      <c r="M171" s="45">
        <v>1976</v>
      </c>
      <c r="N171" s="312" t="s">
        <v>1845</v>
      </c>
    </row>
    <row r="172" spans="1:14" x14ac:dyDescent="0.25">
      <c r="A172" s="68">
        <v>1</v>
      </c>
      <c r="B172" s="45">
        <v>13</v>
      </c>
      <c r="C172" s="45">
        <v>51130</v>
      </c>
      <c r="D172" s="45">
        <v>1976</v>
      </c>
      <c r="E172" s="71"/>
      <c r="F172" s="78" t="s">
        <v>2131</v>
      </c>
      <c r="G172" s="45">
        <v>3</v>
      </c>
      <c r="H172" s="45">
        <v>0.4</v>
      </c>
      <c r="I172" s="279">
        <v>2.1000000000000001E-2</v>
      </c>
      <c r="J172" s="45" t="s">
        <v>177</v>
      </c>
      <c r="K172" s="45" t="s">
        <v>333</v>
      </c>
      <c r="L172" s="310" t="s">
        <v>232</v>
      </c>
      <c r="M172" s="45">
        <v>1976</v>
      </c>
      <c r="N172" s="312" t="s">
        <v>1845</v>
      </c>
    </row>
    <row r="173" spans="1:14" x14ac:dyDescent="0.25">
      <c r="A173" s="68">
        <v>1</v>
      </c>
      <c r="B173" s="45">
        <v>14</v>
      </c>
      <c r="C173" s="45">
        <v>51133</v>
      </c>
      <c r="D173" s="45">
        <v>1976</v>
      </c>
      <c r="E173" s="71"/>
      <c r="F173" s="78" t="s">
        <v>334</v>
      </c>
      <c r="G173" s="45">
        <v>8</v>
      </c>
      <c r="H173" s="45">
        <v>0.4</v>
      </c>
      <c r="I173" s="279">
        <v>6.6000000000000003E-2</v>
      </c>
      <c r="J173" s="45" t="s">
        <v>177</v>
      </c>
      <c r="K173" s="45" t="s">
        <v>333</v>
      </c>
      <c r="L173" s="78" t="s">
        <v>226</v>
      </c>
      <c r="M173" s="45">
        <v>1976</v>
      </c>
      <c r="N173" s="312" t="s">
        <v>1845</v>
      </c>
    </row>
    <row r="174" spans="1:14" x14ac:dyDescent="0.25">
      <c r="A174" s="68">
        <v>1</v>
      </c>
      <c r="B174" s="45">
        <v>15</v>
      </c>
      <c r="C174" s="45">
        <v>51133</v>
      </c>
      <c r="D174" s="45">
        <v>1976</v>
      </c>
      <c r="E174" s="71"/>
      <c r="F174" s="78" t="s">
        <v>334</v>
      </c>
      <c r="G174" s="45">
        <v>4</v>
      </c>
      <c r="H174" s="45">
        <v>0.4</v>
      </c>
      <c r="I174" s="279">
        <v>6.6000000000000003E-2</v>
      </c>
      <c r="J174" s="45" t="s">
        <v>177</v>
      </c>
      <c r="K174" s="45" t="s">
        <v>333</v>
      </c>
      <c r="L174" s="310" t="s">
        <v>232</v>
      </c>
      <c r="M174" s="45">
        <v>1976</v>
      </c>
      <c r="N174" s="312" t="s">
        <v>1845</v>
      </c>
    </row>
    <row r="175" spans="1:14" s="215" customFormat="1" x14ac:dyDescent="0.25">
      <c r="A175" s="215">
        <v>1</v>
      </c>
      <c r="B175" s="45">
        <v>16</v>
      </c>
      <c r="C175" s="219"/>
      <c r="D175" s="219"/>
      <c r="E175" s="221"/>
      <c r="F175" s="220" t="s">
        <v>335</v>
      </c>
      <c r="G175" s="219">
        <v>12</v>
      </c>
      <c r="H175" s="219">
        <v>0.4</v>
      </c>
      <c r="I175" s="279">
        <v>8.7999999999999995E-2</v>
      </c>
      <c r="J175" s="219" t="s">
        <v>177</v>
      </c>
      <c r="K175" s="219"/>
      <c r="L175" s="222" t="s">
        <v>2440</v>
      </c>
      <c r="M175" s="219"/>
      <c r="N175" s="311" t="s">
        <v>1888</v>
      </c>
    </row>
    <row r="176" spans="1:14" s="215" customFormat="1" x14ac:dyDescent="0.25">
      <c r="A176" s="215">
        <v>1</v>
      </c>
      <c r="B176" s="45">
        <v>17</v>
      </c>
      <c r="C176" s="219"/>
      <c r="D176" s="219">
        <v>2024</v>
      </c>
      <c r="E176" s="221"/>
      <c r="F176" s="220" t="s">
        <v>324</v>
      </c>
      <c r="G176" s="219">
        <v>5</v>
      </c>
      <c r="H176" s="219">
        <v>0.4</v>
      </c>
      <c r="I176" s="273">
        <v>0.157</v>
      </c>
      <c r="J176" s="219" t="s">
        <v>177</v>
      </c>
      <c r="K176" s="219"/>
      <c r="L176" s="222" t="s">
        <v>2440</v>
      </c>
      <c r="M176" s="219">
        <v>2024</v>
      </c>
      <c r="N176" s="295" t="s">
        <v>1888</v>
      </c>
    </row>
    <row r="177" spans="1:14" s="215" customFormat="1" x14ac:dyDescent="0.25">
      <c r="A177" s="215">
        <v>1</v>
      </c>
      <c r="B177" s="45">
        <v>18</v>
      </c>
      <c r="C177" s="219"/>
      <c r="D177" s="219">
        <v>2024</v>
      </c>
      <c r="E177" s="221"/>
      <c r="F177" s="220" t="s">
        <v>324</v>
      </c>
      <c r="G177" s="219">
        <v>8</v>
      </c>
      <c r="H177" s="219">
        <v>0.4</v>
      </c>
      <c r="I177" s="273">
        <v>0.157</v>
      </c>
      <c r="J177" s="219" t="s">
        <v>177</v>
      </c>
      <c r="K177" s="219"/>
      <c r="L177" s="222" t="s">
        <v>2440</v>
      </c>
      <c r="M177" s="219">
        <v>2024</v>
      </c>
      <c r="N177" s="295" t="s">
        <v>1888</v>
      </c>
    </row>
    <row r="178" spans="1:14" x14ac:dyDescent="0.25">
      <c r="A178" s="68">
        <v>1</v>
      </c>
      <c r="B178" s="45">
        <v>19</v>
      </c>
      <c r="C178" s="45">
        <v>51136</v>
      </c>
      <c r="D178" s="45">
        <v>1976</v>
      </c>
      <c r="E178" s="71"/>
      <c r="F178" s="78" t="s">
        <v>336</v>
      </c>
      <c r="G178" s="45">
        <v>18</v>
      </c>
      <c r="H178" s="45">
        <v>0.4</v>
      </c>
      <c r="I178" s="279">
        <v>8.7999999999999995E-2</v>
      </c>
      <c r="J178" s="45" t="s">
        <v>177</v>
      </c>
      <c r="K178" s="45" t="s">
        <v>337</v>
      </c>
      <c r="L178" s="78" t="s">
        <v>226</v>
      </c>
      <c r="M178" s="45">
        <v>1976</v>
      </c>
      <c r="N178" s="312" t="s">
        <v>1845</v>
      </c>
    </row>
    <row r="179" spans="1:14" x14ac:dyDescent="0.25">
      <c r="A179" s="68">
        <v>1</v>
      </c>
      <c r="B179" s="45">
        <v>20</v>
      </c>
      <c r="C179" s="45">
        <v>51136</v>
      </c>
      <c r="D179" s="45">
        <v>1976</v>
      </c>
      <c r="E179" s="71"/>
      <c r="F179" s="78" t="s">
        <v>2132</v>
      </c>
      <c r="G179" s="45">
        <v>27</v>
      </c>
      <c r="H179" s="45">
        <v>0.4</v>
      </c>
      <c r="I179" s="279">
        <v>8.7999999999999995E-2</v>
      </c>
      <c r="J179" s="45" t="s">
        <v>177</v>
      </c>
      <c r="K179" s="45" t="s">
        <v>337</v>
      </c>
      <c r="L179" s="310" t="s">
        <v>232</v>
      </c>
      <c r="M179" s="45">
        <v>1976</v>
      </c>
      <c r="N179" s="312" t="s">
        <v>1845</v>
      </c>
    </row>
    <row r="180" spans="1:14" x14ac:dyDescent="0.25">
      <c r="A180" s="68">
        <v>1</v>
      </c>
      <c r="B180" s="45">
        <v>21</v>
      </c>
      <c r="C180" s="45">
        <v>51134</v>
      </c>
      <c r="D180" s="45">
        <v>1976</v>
      </c>
      <c r="E180" s="71"/>
      <c r="F180" s="78" t="s">
        <v>338</v>
      </c>
      <c r="G180" s="45">
        <v>28</v>
      </c>
      <c r="H180" s="45">
        <v>0.4</v>
      </c>
      <c r="I180" s="279">
        <v>7.3999999999999996E-2</v>
      </c>
      <c r="J180" s="45" t="s">
        <v>177</v>
      </c>
      <c r="K180" s="45" t="s">
        <v>337</v>
      </c>
      <c r="L180" s="78" t="s">
        <v>226</v>
      </c>
      <c r="M180" s="45">
        <v>1976</v>
      </c>
      <c r="N180" s="312" t="s">
        <v>1845</v>
      </c>
    </row>
    <row r="181" spans="1:14" x14ac:dyDescent="0.25">
      <c r="A181" s="68">
        <v>1</v>
      </c>
      <c r="B181" s="45">
        <v>22</v>
      </c>
      <c r="C181" s="45">
        <v>51134</v>
      </c>
      <c r="D181" s="45">
        <v>1976</v>
      </c>
      <c r="E181" s="71"/>
      <c r="F181" s="78" t="s">
        <v>2133</v>
      </c>
      <c r="G181" s="45">
        <v>17</v>
      </c>
      <c r="H181" s="45">
        <v>0.4</v>
      </c>
      <c r="I181" s="279">
        <v>7.3999999999999996E-2</v>
      </c>
      <c r="J181" s="45" t="s">
        <v>177</v>
      </c>
      <c r="K181" s="45" t="s">
        <v>337</v>
      </c>
      <c r="L181" s="310" t="s">
        <v>232</v>
      </c>
      <c r="M181" s="45">
        <v>1976</v>
      </c>
      <c r="N181" s="312" t="s">
        <v>1845</v>
      </c>
    </row>
    <row r="182" spans="1:14" x14ac:dyDescent="0.25">
      <c r="A182" s="68">
        <v>1</v>
      </c>
      <c r="B182" s="45">
        <v>23</v>
      </c>
      <c r="C182" s="45">
        <v>5134163</v>
      </c>
      <c r="D182" s="45">
        <v>1981</v>
      </c>
      <c r="E182" s="71"/>
      <c r="F182" s="78" t="s">
        <v>339</v>
      </c>
      <c r="G182" s="45">
        <v>13</v>
      </c>
      <c r="H182" s="45">
        <v>0.4</v>
      </c>
      <c r="I182" s="279">
        <v>9.6000000000000002E-2</v>
      </c>
      <c r="J182" s="45" t="s">
        <v>177</v>
      </c>
      <c r="K182" s="45" t="s">
        <v>337</v>
      </c>
      <c r="L182" s="78" t="s">
        <v>226</v>
      </c>
      <c r="M182" s="45">
        <v>1981</v>
      </c>
      <c r="N182" s="312" t="s">
        <v>1845</v>
      </c>
    </row>
    <row r="183" spans="1:14" x14ac:dyDescent="0.25">
      <c r="A183" s="68">
        <v>1</v>
      </c>
      <c r="B183" s="45">
        <v>24</v>
      </c>
      <c r="C183" s="45">
        <v>5134163</v>
      </c>
      <c r="D183" s="45">
        <v>1981</v>
      </c>
      <c r="E183" s="71"/>
      <c r="F183" s="78" t="s">
        <v>2134</v>
      </c>
      <c r="G183" s="45">
        <v>24</v>
      </c>
      <c r="H183" s="45">
        <v>0.4</v>
      </c>
      <c r="I183" s="279">
        <v>9.6000000000000002E-2</v>
      </c>
      <c r="J183" s="45" t="s">
        <v>177</v>
      </c>
      <c r="K183" s="45" t="s">
        <v>337</v>
      </c>
      <c r="L183" s="310" t="s">
        <v>232</v>
      </c>
      <c r="M183" s="45">
        <v>1981</v>
      </c>
      <c r="N183" s="312" t="s">
        <v>1845</v>
      </c>
    </row>
    <row r="184" spans="1:14" x14ac:dyDescent="0.25">
      <c r="A184" s="68">
        <v>1</v>
      </c>
      <c r="B184" s="45">
        <v>25</v>
      </c>
      <c r="C184" s="45">
        <v>5130106</v>
      </c>
      <c r="D184" s="45">
        <v>1976</v>
      </c>
      <c r="E184" s="71"/>
      <c r="F184" s="78" t="s">
        <v>340</v>
      </c>
      <c r="G184" s="45">
        <v>10</v>
      </c>
      <c r="H184" s="45">
        <v>0.4</v>
      </c>
      <c r="I184" s="279">
        <v>0.157</v>
      </c>
      <c r="J184" s="45" t="s">
        <v>177</v>
      </c>
      <c r="K184" s="45" t="s">
        <v>337</v>
      </c>
      <c r="L184" s="78" t="s">
        <v>226</v>
      </c>
      <c r="M184" s="45">
        <v>1976</v>
      </c>
      <c r="N184" s="312" t="s">
        <v>1845</v>
      </c>
    </row>
    <row r="185" spans="1:14" x14ac:dyDescent="0.25">
      <c r="A185" s="68">
        <v>1</v>
      </c>
      <c r="B185" s="45">
        <v>26</v>
      </c>
      <c r="C185" s="45">
        <v>5130104</v>
      </c>
      <c r="D185" s="45">
        <v>1974</v>
      </c>
      <c r="E185" s="71"/>
      <c r="F185" s="78" t="s">
        <v>341</v>
      </c>
      <c r="G185" s="45">
        <v>22</v>
      </c>
      <c r="H185" s="45">
        <v>0.4</v>
      </c>
      <c r="I185" s="279">
        <v>8.5999999999999993E-2</v>
      </c>
      <c r="J185" s="45" t="s">
        <v>177</v>
      </c>
      <c r="K185" s="45" t="s">
        <v>337</v>
      </c>
      <c r="L185" s="78" t="s">
        <v>226</v>
      </c>
      <c r="M185" s="45">
        <v>1974</v>
      </c>
      <c r="N185" s="312" t="s">
        <v>1845</v>
      </c>
    </row>
    <row r="186" spans="1:14" x14ac:dyDescent="0.25">
      <c r="A186" s="68">
        <v>1</v>
      </c>
      <c r="B186" s="45">
        <v>27</v>
      </c>
      <c r="C186" s="45">
        <v>51118</v>
      </c>
      <c r="D186" s="45">
        <v>1974</v>
      </c>
      <c r="E186" s="71"/>
      <c r="F186" s="78" t="s">
        <v>341</v>
      </c>
      <c r="G186" s="45">
        <v>19</v>
      </c>
      <c r="H186" s="45">
        <v>0.4</v>
      </c>
      <c r="I186" s="279">
        <v>8.5999999999999993E-2</v>
      </c>
      <c r="J186" s="45" t="s">
        <v>177</v>
      </c>
      <c r="K186" s="45" t="s">
        <v>342</v>
      </c>
      <c r="L186" s="78" t="s">
        <v>226</v>
      </c>
      <c r="M186" s="45">
        <v>1974</v>
      </c>
      <c r="N186" s="312" t="s">
        <v>1845</v>
      </c>
    </row>
    <row r="187" spans="1:14" s="215" customFormat="1" x14ac:dyDescent="0.25">
      <c r="A187" s="215">
        <v>1</v>
      </c>
      <c r="B187" s="45">
        <v>28</v>
      </c>
      <c r="C187" s="219"/>
      <c r="D187" s="219">
        <v>1974</v>
      </c>
      <c r="E187" s="221"/>
      <c r="F187" s="220" t="s">
        <v>343</v>
      </c>
      <c r="G187" s="219">
        <v>3</v>
      </c>
      <c r="H187" s="219">
        <v>0.4</v>
      </c>
      <c r="I187" s="279">
        <v>5.8000000000000003E-2</v>
      </c>
      <c r="J187" s="219" t="s">
        <v>177</v>
      </c>
      <c r="K187" s="219"/>
      <c r="L187" s="222" t="s">
        <v>2440</v>
      </c>
      <c r="M187" s="219">
        <v>1974</v>
      </c>
      <c r="N187" s="312" t="s">
        <v>1845</v>
      </c>
    </row>
    <row r="188" spans="1:14" s="215" customFormat="1" x14ac:dyDescent="0.25">
      <c r="A188" s="215">
        <v>1</v>
      </c>
      <c r="B188" s="45">
        <v>29</v>
      </c>
      <c r="C188" s="219"/>
      <c r="D188" s="219">
        <v>1974</v>
      </c>
      <c r="E188" s="221"/>
      <c r="F188" s="220" t="s">
        <v>343</v>
      </c>
      <c r="G188" s="219">
        <v>4</v>
      </c>
      <c r="H188" s="219">
        <v>0.4</v>
      </c>
      <c r="I188" s="279">
        <v>5.8000000000000003E-2</v>
      </c>
      <c r="J188" s="219" t="s">
        <v>177</v>
      </c>
      <c r="K188" s="219"/>
      <c r="L188" s="222" t="s">
        <v>2440</v>
      </c>
      <c r="M188" s="219">
        <v>1974</v>
      </c>
      <c r="N188" s="312" t="s">
        <v>1845</v>
      </c>
    </row>
    <row r="189" spans="1:14" x14ac:dyDescent="0.25">
      <c r="A189" s="68">
        <v>1</v>
      </c>
      <c r="B189" s="45">
        <v>30</v>
      </c>
      <c r="C189" s="45">
        <v>51117</v>
      </c>
      <c r="D189" s="45">
        <v>1974</v>
      </c>
      <c r="E189" s="71"/>
      <c r="F189" s="78" t="s">
        <v>344</v>
      </c>
      <c r="G189" s="45">
        <v>20</v>
      </c>
      <c r="H189" s="45">
        <v>0.4</v>
      </c>
      <c r="I189" s="279">
        <v>0.109</v>
      </c>
      <c r="J189" s="45" t="s">
        <v>177</v>
      </c>
      <c r="K189" s="45" t="s">
        <v>342</v>
      </c>
      <c r="L189" s="78" t="s">
        <v>226</v>
      </c>
      <c r="M189" s="45">
        <v>1974</v>
      </c>
      <c r="N189" s="312" t="s">
        <v>1845</v>
      </c>
    </row>
    <row r="190" spans="1:14" x14ac:dyDescent="0.25">
      <c r="A190" s="68">
        <v>1</v>
      </c>
      <c r="B190" s="45">
        <v>31</v>
      </c>
      <c r="C190" s="45">
        <v>5130103</v>
      </c>
      <c r="D190" s="45">
        <v>1974</v>
      </c>
      <c r="E190" s="71"/>
      <c r="F190" s="78" t="s">
        <v>344</v>
      </c>
      <c r="G190" s="45">
        <v>23</v>
      </c>
      <c r="H190" s="45">
        <v>0.4</v>
      </c>
      <c r="I190" s="279">
        <v>0.11</v>
      </c>
      <c r="J190" s="45" t="s">
        <v>177</v>
      </c>
      <c r="K190" s="45" t="s">
        <v>337</v>
      </c>
      <c r="L190" s="78" t="s">
        <v>226</v>
      </c>
      <c r="M190" s="45">
        <v>1974</v>
      </c>
      <c r="N190" s="312" t="s">
        <v>1845</v>
      </c>
    </row>
    <row r="191" spans="1:14" s="215" customFormat="1" x14ac:dyDescent="0.25">
      <c r="A191" s="215">
        <v>1</v>
      </c>
      <c r="B191" s="45">
        <v>32</v>
      </c>
      <c r="C191" s="219"/>
      <c r="D191" s="219">
        <v>2024</v>
      </c>
      <c r="E191" s="221"/>
      <c r="F191" s="220" t="s">
        <v>345</v>
      </c>
      <c r="G191" s="219">
        <v>1</v>
      </c>
      <c r="H191" s="219">
        <v>0.4</v>
      </c>
      <c r="I191" s="279">
        <v>8.4000000000000005E-2</v>
      </c>
      <c r="J191" s="219" t="s">
        <v>177</v>
      </c>
      <c r="K191" s="219"/>
      <c r="L191" s="222" t="s">
        <v>2440</v>
      </c>
      <c r="M191" s="219">
        <v>2024</v>
      </c>
      <c r="N191" s="312" t="s">
        <v>1845</v>
      </c>
    </row>
    <row r="192" spans="1:14" x14ac:dyDescent="0.25">
      <c r="A192" s="68">
        <v>1</v>
      </c>
      <c r="B192" s="45">
        <v>33</v>
      </c>
      <c r="C192" s="45">
        <v>5130102</v>
      </c>
      <c r="D192" s="45">
        <v>1974</v>
      </c>
      <c r="E192" s="71"/>
      <c r="F192" s="78" t="s">
        <v>346</v>
      </c>
      <c r="G192" s="45">
        <v>16</v>
      </c>
      <c r="H192" s="45">
        <v>0.4</v>
      </c>
      <c r="I192" s="279">
        <v>0.04</v>
      </c>
      <c r="J192" s="45" t="s">
        <v>177</v>
      </c>
      <c r="K192" s="45" t="s">
        <v>337</v>
      </c>
      <c r="L192" s="78" t="s">
        <v>226</v>
      </c>
      <c r="M192" s="45">
        <v>1974</v>
      </c>
      <c r="N192" s="312" t="s">
        <v>1845</v>
      </c>
    </row>
    <row r="193" spans="1:14" x14ac:dyDescent="0.25">
      <c r="A193" s="68">
        <v>1</v>
      </c>
      <c r="B193" s="45">
        <v>34</v>
      </c>
      <c r="C193" s="45">
        <v>51116</v>
      </c>
      <c r="D193" s="45">
        <v>1974</v>
      </c>
      <c r="E193" s="71"/>
      <c r="F193" s="78" t="s">
        <v>346</v>
      </c>
      <c r="G193" s="45">
        <v>21</v>
      </c>
      <c r="H193" s="45">
        <v>0.4</v>
      </c>
      <c r="I193" s="279">
        <v>3.9E-2</v>
      </c>
      <c r="J193" s="45" t="s">
        <v>177</v>
      </c>
      <c r="K193" s="45" t="s">
        <v>342</v>
      </c>
      <c r="L193" s="78" t="s">
        <v>226</v>
      </c>
      <c r="M193" s="45">
        <v>1974</v>
      </c>
      <c r="N193" s="312" t="s">
        <v>1845</v>
      </c>
    </row>
    <row r="194" spans="1:14" x14ac:dyDescent="0.25">
      <c r="A194" s="68">
        <v>1</v>
      </c>
      <c r="B194" s="45">
        <v>35</v>
      </c>
      <c r="C194" s="45">
        <v>51106</v>
      </c>
      <c r="D194" s="45">
        <v>1973</v>
      </c>
      <c r="E194" s="71"/>
      <c r="F194" s="78" t="s">
        <v>347</v>
      </c>
      <c r="G194" s="45">
        <v>15</v>
      </c>
      <c r="H194" s="45">
        <v>0.4</v>
      </c>
      <c r="I194" s="279">
        <v>8.7999999999999995E-2</v>
      </c>
      <c r="J194" s="45" t="s">
        <v>177</v>
      </c>
      <c r="K194" s="45" t="s">
        <v>337</v>
      </c>
      <c r="L194" s="78" t="s">
        <v>226</v>
      </c>
      <c r="M194" s="45">
        <v>1973</v>
      </c>
      <c r="N194" s="312" t="s">
        <v>1845</v>
      </c>
    </row>
    <row r="195" spans="1:14" x14ac:dyDescent="0.25">
      <c r="A195" s="68">
        <v>1</v>
      </c>
      <c r="B195" s="45">
        <v>36</v>
      </c>
      <c r="C195" s="45">
        <v>5130105</v>
      </c>
      <c r="D195" s="45">
        <v>1974</v>
      </c>
      <c r="E195" s="71"/>
      <c r="F195" s="78" t="s">
        <v>347</v>
      </c>
      <c r="G195" s="45">
        <v>14</v>
      </c>
      <c r="H195" s="45">
        <v>0.4</v>
      </c>
      <c r="I195" s="279">
        <v>8.6999999999999994E-2</v>
      </c>
      <c r="J195" s="45" t="s">
        <v>177</v>
      </c>
      <c r="K195" s="45" t="s">
        <v>342</v>
      </c>
      <c r="L195" s="78" t="s">
        <v>226</v>
      </c>
      <c r="M195" s="45">
        <v>1974</v>
      </c>
      <c r="N195" s="312" t="s">
        <v>1845</v>
      </c>
    </row>
    <row r="196" spans="1:14" x14ac:dyDescent="0.25">
      <c r="A196" s="68">
        <v>1</v>
      </c>
      <c r="B196" s="45">
        <v>37</v>
      </c>
      <c r="C196" s="45">
        <v>51117</v>
      </c>
      <c r="D196" s="45">
        <v>1974</v>
      </c>
      <c r="E196" s="71"/>
      <c r="F196" s="78" t="s">
        <v>345</v>
      </c>
      <c r="G196" s="45">
        <v>6</v>
      </c>
      <c r="H196" s="45">
        <v>0.4</v>
      </c>
      <c r="I196" s="279">
        <v>0.109</v>
      </c>
      <c r="J196" s="45" t="s">
        <v>177</v>
      </c>
      <c r="K196" s="45" t="s">
        <v>342</v>
      </c>
      <c r="L196" s="310" t="s">
        <v>232</v>
      </c>
      <c r="M196" s="45">
        <v>1974</v>
      </c>
      <c r="N196" s="312" t="s">
        <v>1845</v>
      </c>
    </row>
    <row r="197" spans="1:14" x14ac:dyDescent="0.25">
      <c r="A197" s="68">
        <v>1</v>
      </c>
      <c r="B197" s="45">
        <v>38</v>
      </c>
      <c r="C197" s="45">
        <v>5130152</v>
      </c>
      <c r="D197" s="45">
        <v>1974</v>
      </c>
      <c r="E197" s="71"/>
      <c r="F197" s="78" t="s">
        <v>348</v>
      </c>
      <c r="G197" s="45" t="s">
        <v>23</v>
      </c>
      <c r="H197" s="45">
        <v>0.4</v>
      </c>
      <c r="I197" s="279">
        <v>3.5000000000000003E-2</v>
      </c>
      <c r="J197" s="45" t="s">
        <v>177</v>
      </c>
      <c r="K197" s="45" t="s">
        <v>337</v>
      </c>
      <c r="L197" s="78" t="s">
        <v>226</v>
      </c>
      <c r="M197" s="45">
        <v>1974</v>
      </c>
      <c r="N197" s="312" t="s">
        <v>1845</v>
      </c>
    </row>
    <row r="198" spans="1:14" x14ac:dyDescent="0.25">
      <c r="A198" s="68">
        <v>1</v>
      </c>
      <c r="B198" s="45">
        <v>39</v>
      </c>
      <c r="C198" s="45">
        <v>51110</v>
      </c>
      <c r="D198" s="45">
        <v>1973</v>
      </c>
      <c r="E198" s="71"/>
      <c r="F198" s="78" t="s">
        <v>349</v>
      </c>
      <c r="G198" s="45">
        <v>22</v>
      </c>
      <c r="H198" s="45">
        <v>0.4</v>
      </c>
      <c r="I198" s="279">
        <v>0.161</v>
      </c>
      <c r="J198" s="45" t="s">
        <v>177</v>
      </c>
      <c r="K198" s="45" t="s">
        <v>350</v>
      </c>
      <c r="L198" s="78" t="s">
        <v>226</v>
      </c>
      <c r="M198" s="45">
        <v>1973</v>
      </c>
      <c r="N198" s="312" t="s">
        <v>1845</v>
      </c>
    </row>
    <row r="199" spans="1:14" x14ac:dyDescent="0.25">
      <c r="A199" s="68">
        <v>1</v>
      </c>
      <c r="B199" s="45">
        <v>40</v>
      </c>
      <c r="C199" s="45">
        <v>51110</v>
      </c>
      <c r="D199" s="45">
        <v>1973</v>
      </c>
      <c r="E199" s="71"/>
      <c r="F199" s="78" t="s">
        <v>2135</v>
      </c>
      <c r="G199" s="45">
        <v>3</v>
      </c>
      <c r="H199" s="45">
        <v>0.4</v>
      </c>
      <c r="I199" s="279">
        <v>0.161</v>
      </c>
      <c r="J199" s="45" t="s">
        <v>177</v>
      </c>
      <c r="K199" s="45" t="s">
        <v>350</v>
      </c>
      <c r="L199" s="310" t="s">
        <v>232</v>
      </c>
      <c r="M199" s="45">
        <v>1973</v>
      </c>
      <c r="N199" s="312" t="s">
        <v>1845</v>
      </c>
    </row>
    <row r="200" spans="1:14" x14ac:dyDescent="0.25">
      <c r="A200" s="68">
        <v>1</v>
      </c>
      <c r="B200" s="45">
        <v>41</v>
      </c>
      <c r="C200" s="45">
        <v>5130203</v>
      </c>
      <c r="D200" s="45">
        <v>1974</v>
      </c>
      <c r="E200" s="71"/>
      <c r="F200" s="78" t="s">
        <v>351</v>
      </c>
      <c r="G200" s="45">
        <v>24</v>
      </c>
      <c r="H200" s="45">
        <v>0.4</v>
      </c>
      <c r="I200" s="279">
        <v>0.16700000000000001</v>
      </c>
      <c r="J200" s="45" t="s">
        <v>177</v>
      </c>
      <c r="K200" s="45" t="s">
        <v>352</v>
      </c>
      <c r="L200" s="78" t="s">
        <v>226</v>
      </c>
      <c r="M200" s="45">
        <v>1974</v>
      </c>
      <c r="N200" s="312" t="s">
        <v>1845</v>
      </c>
    </row>
    <row r="201" spans="1:14" x14ac:dyDescent="0.25">
      <c r="A201" s="68">
        <v>1</v>
      </c>
      <c r="B201" s="45">
        <v>42</v>
      </c>
      <c r="C201" s="45">
        <v>5130203</v>
      </c>
      <c r="D201" s="45">
        <v>1974</v>
      </c>
      <c r="E201" s="71"/>
      <c r="F201" s="78" t="s">
        <v>2136</v>
      </c>
      <c r="G201" s="45">
        <v>9</v>
      </c>
      <c r="H201" s="45">
        <v>0.4</v>
      </c>
      <c r="I201" s="279">
        <v>0.16700000000000001</v>
      </c>
      <c r="J201" s="45" t="s">
        <v>177</v>
      </c>
      <c r="K201" s="45" t="s">
        <v>352</v>
      </c>
      <c r="L201" s="310" t="s">
        <v>232</v>
      </c>
      <c r="M201" s="45">
        <v>1974</v>
      </c>
      <c r="N201" s="312" t="s">
        <v>1845</v>
      </c>
    </row>
    <row r="202" spans="1:14" x14ac:dyDescent="0.25">
      <c r="A202" s="68">
        <v>1</v>
      </c>
      <c r="B202" s="45">
        <v>43</v>
      </c>
      <c r="C202" s="45">
        <v>51109</v>
      </c>
      <c r="D202" s="45">
        <v>1973</v>
      </c>
      <c r="E202" s="71"/>
      <c r="F202" s="78" t="s">
        <v>353</v>
      </c>
      <c r="G202" s="45">
        <v>23</v>
      </c>
      <c r="H202" s="45">
        <v>0.4</v>
      </c>
      <c r="I202" s="279">
        <v>5.0999999999999997E-2</v>
      </c>
      <c r="J202" s="45" t="s">
        <v>177</v>
      </c>
      <c r="K202" s="45" t="s">
        <v>354</v>
      </c>
      <c r="L202" s="78" t="s">
        <v>226</v>
      </c>
      <c r="M202" s="45">
        <v>1973</v>
      </c>
      <c r="N202" s="312" t="s">
        <v>1845</v>
      </c>
    </row>
    <row r="203" spans="1:14" x14ac:dyDescent="0.25">
      <c r="A203" s="68">
        <v>1</v>
      </c>
      <c r="B203" s="45">
        <v>44</v>
      </c>
      <c r="C203" s="45">
        <v>51109</v>
      </c>
      <c r="D203" s="45">
        <v>1973</v>
      </c>
      <c r="E203" s="71"/>
      <c r="F203" s="78" t="s">
        <v>353</v>
      </c>
      <c r="G203" s="45">
        <v>6</v>
      </c>
      <c r="H203" s="45">
        <v>0.4</v>
      </c>
      <c r="I203" s="279">
        <v>5.0999999999999997E-2</v>
      </c>
      <c r="J203" s="45" t="s">
        <v>177</v>
      </c>
      <c r="K203" s="45" t="s">
        <v>354</v>
      </c>
      <c r="L203" s="310" t="s">
        <v>232</v>
      </c>
      <c r="M203" s="45">
        <v>1973</v>
      </c>
      <c r="N203" s="312" t="s">
        <v>1845</v>
      </c>
    </row>
    <row r="204" spans="1:14" x14ac:dyDescent="0.25">
      <c r="A204" s="68">
        <v>1</v>
      </c>
      <c r="B204" s="45">
        <v>45</v>
      </c>
      <c r="C204" s="45">
        <v>51111</v>
      </c>
      <c r="D204" s="45">
        <v>1973</v>
      </c>
      <c r="E204" s="71"/>
      <c r="F204" s="78" t="s">
        <v>355</v>
      </c>
      <c r="G204" s="45">
        <v>16</v>
      </c>
      <c r="H204" s="45">
        <v>0.4</v>
      </c>
      <c r="I204" s="279">
        <v>7.0000000000000007E-2</v>
      </c>
      <c r="J204" s="45" t="s">
        <v>177</v>
      </c>
      <c r="K204" s="45" t="s">
        <v>356</v>
      </c>
      <c r="L204" s="78" t="s">
        <v>226</v>
      </c>
      <c r="M204" s="45">
        <v>1973</v>
      </c>
      <c r="N204" s="312" t="s">
        <v>1845</v>
      </c>
    </row>
    <row r="205" spans="1:14" x14ac:dyDescent="0.25">
      <c r="A205" s="68">
        <v>1</v>
      </c>
      <c r="B205" s="45">
        <v>46</v>
      </c>
      <c r="C205" s="45">
        <v>51111</v>
      </c>
      <c r="D205" s="45">
        <v>1973</v>
      </c>
      <c r="E205" s="71"/>
      <c r="F205" s="78" t="s">
        <v>355</v>
      </c>
      <c r="G205" s="45">
        <v>5</v>
      </c>
      <c r="H205" s="45">
        <v>0.4</v>
      </c>
      <c r="I205" s="279">
        <v>7.0000000000000007E-2</v>
      </c>
      <c r="J205" s="45" t="s">
        <v>177</v>
      </c>
      <c r="K205" s="45" t="s">
        <v>356</v>
      </c>
      <c r="L205" s="310" t="s">
        <v>232</v>
      </c>
      <c r="M205" s="45">
        <v>1973</v>
      </c>
      <c r="N205" s="312" t="s">
        <v>1845</v>
      </c>
    </row>
    <row r="206" spans="1:14" s="215" customFormat="1" x14ac:dyDescent="0.25">
      <c r="A206" s="215">
        <v>1</v>
      </c>
      <c r="B206" s="45">
        <v>47</v>
      </c>
      <c r="C206" s="219"/>
      <c r="D206" s="219">
        <v>2013</v>
      </c>
      <c r="E206" s="221"/>
      <c r="F206" s="220" t="s">
        <v>357</v>
      </c>
      <c r="G206" s="219">
        <v>7</v>
      </c>
      <c r="H206" s="219">
        <v>0.4</v>
      </c>
      <c r="I206" s="279">
        <v>2.1000000000000001E-2</v>
      </c>
      <c r="J206" s="219" t="s">
        <v>177</v>
      </c>
      <c r="K206" s="219"/>
      <c r="L206" s="222" t="s">
        <v>2440</v>
      </c>
      <c r="M206" s="219">
        <v>2013</v>
      </c>
      <c r="N206" s="311" t="s">
        <v>1888</v>
      </c>
    </row>
    <row r="207" spans="1:14" s="215" customFormat="1" x14ac:dyDescent="0.25">
      <c r="A207" s="215">
        <v>1</v>
      </c>
      <c r="B207" s="45">
        <v>48</v>
      </c>
      <c r="C207" s="219"/>
      <c r="D207" s="219">
        <v>2013</v>
      </c>
      <c r="E207" s="221"/>
      <c r="F207" s="220" t="s">
        <v>357</v>
      </c>
      <c r="G207" s="219">
        <v>19</v>
      </c>
      <c r="H207" s="219">
        <v>0.4</v>
      </c>
      <c r="I207" s="279">
        <v>2.1000000000000001E-2</v>
      </c>
      <c r="J207" s="219" t="s">
        <v>177</v>
      </c>
      <c r="K207" s="219"/>
      <c r="L207" s="222" t="s">
        <v>2440</v>
      </c>
      <c r="M207" s="219">
        <v>2013</v>
      </c>
      <c r="N207" s="311" t="s">
        <v>1888</v>
      </c>
    </row>
    <row r="208" spans="1:14" x14ac:dyDescent="0.25">
      <c r="A208" s="68">
        <v>1</v>
      </c>
      <c r="B208" s="45">
        <v>49</v>
      </c>
      <c r="C208" s="45">
        <v>51146</v>
      </c>
      <c r="D208" s="45">
        <v>1979</v>
      </c>
      <c r="E208" s="71"/>
      <c r="F208" s="78" t="s">
        <v>358</v>
      </c>
      <c r="G208" s="45">
        <v>10</v>
      </c>
      <c r="H208" s="45">
        <v>0.4</v>
      </c>
      <c r="I208" s="279">
        <v>0.1</v>
      </c>
      <c r="J208" s="45" t="s">
        <v>177</v>
      </c>
      <c r="K208" s="45" t="s">
        <v>359</v>
      </c>
      <c r="L208" s="78" t="s">
        <v>226</v>
      </c>
      <c r="M208" s="45">
        <v>1979</v>
      </c>
      <c r="N208" s="312" t="s">
        <v>1845</v>
      </c>
    </row>
    <row r="209" spans="1:14" x14ac:dyDescent="0.25">
      <c r="A209" s="68">
        <v>1</v>
      </c>
      <c r="B209" s="45">
        <v>50</v>
      </c>
      <c r="C209" s="45">
        <v>5130204</v>
      </c>
      <c r="D209" s="45">
        <v>1974</v>
      </c>
      <c r="E209" s="71"/>
      <c r="F209" s="78" t="s">
        <v>360</v>
      </c>
      <c r="G209" s="45">
        <v>15</v>
      </c>
      <c r="H209" s="45">
        <v>0.4</v>
      </c>
      <c r="I209" s="279">
        <v>8.5000000000000006E-2</v>
      </c>
      <c r="J209" s="45" t="s">
        <v>177</v>
      </c>
      <c r="K209" s="45" t="s">
        <v>361</v>
      </c>
      <c r="L209" s="78" t="s">
        <v>226</v>
      </c>
      <c r="M209" s="45">
        <v>1974</v>
      </c>
      <c r="N209" s="312" t="s">
        <v>1845</v>
      </c>
    </row>
    <row r="210" spans="1:14" x14ac:dyDescent="0.25">
      <c r="A210" s="68">
        <v>1</v>
      </c>
      <c r="B210" s="45">
        <v>51</v>
      </c>
      <c r="C210" s="45">
        <v>5130204</v>
      </c>
      <c r="D210" s="45">
        <v>1974</v>
      </c>
      <c r="E210" s="71"/>
      <c r="F210" s="78" t="s">
        <v>2146</v>
      </c>
      <c r="G210" s="45">
        <v>8</v>
      </c>
      <c r="H210" s="45">
        <v>0.4</v>
      </c>
      <c r="I210" s="279">
        <v>8.5000000000000006E-2</v>
      </c>
      <c r="J210" s="45" t="s">
        <v>177</v>
      </c>
      <c r="K210" s="45" t="s">
        <v>361</v>
      </c>
      <c r="L210" s="310" t="s">
        <v>232</v>
      </c>
      <c r="M210" s="45">
        <v>1974</v>
      </c>
      <c r="N210" s="312" t="s">
        <v>1845</v>
      </c>
    </row>
    <row r="211" spans="1:14" x14ac:dyDescent="0.25">
      <c r="A211" s="68">
        <v>1</v>
      </c>
      <c r="B211" s="45">
        <v>52</v>
      </c>
      <c r="C211" s="45">
        <v>5130202</v>
      </c>
      <c r="D211" s="45">
        <v>1974</v>
      </c>
      <c r="E211" s="71"/>
      <c r="F211" s="78" t="s">
        <v>362</v>
      </c>
      <c r="G211" s="45">
        <v>21</v>
      </c>
      <c r="H211" s="45">
        <v>0.4</v>
      </c>
      <c r="I211" s="279">
        <v>0.113</v>
      </c>
      <c r="J211" s="45" t="s">
        <v>177</v>
      </c>
      <c r="K211" s="45" t="s">
        <v>363</v>
      </c>
      <c r="L211" s="78" t="s">
        <v>226</v>
      </c>
      <c r="M211" s="45">
        <v>1974</v>
      </c>
      <c r="N211" s="312" t="s">
        <v>1845</v>
      </c>
    </row>
    <row r="212" spans="1:14" x14ac:dyDescent="0.25">
      <c r="A212" s="68">
        <v>1</v>
      </c>
      <c r="B212" s="45">
        <v>53</v>
      </c>
      <c r="C212" s="45">
        <v>5130202</v>
      </c>
      <c r="D212" s="45">
        <v>1974</v>
      </c>
      <c r="E212" s="71"/>
      <c r="F212" s="78" t="s">
        <v>362</v>
      </c>
      <c r="G212" s="45">
        <v>1</v>
      </c>
      <c r="H212" s="45">
        <v>0.4</v>
      </c>
      <c r="I212" s="279">
        <v>0.113</v>
      </c>
      <c r="J212" s="45" t="s">
        <v>177</v>
      </c>
      <c r="K212" s="45" t="s">
        <v>363</v>
      </c>
      <c r="L212" s="310" t="s">
        <v>232</v>
      </c>
      <c r="M212" s="45">
        <v>1974</v>
      </c>
      <c r="N212" s="312" t="s">
        <v>1845</v>
      </c>
    </row>
    <row r="213" spans="1:14" x14ac:dyDescent="0.25">
      <c r="A213" s="68">
        <v>1</v>
      </c>
      <c r="B213" s="45">
        <v>54</v>
      </c>
      <c r="C213" s="45">
        <v>51107</v>
      </c>
      <c r="D213" s="45">
        <v>1973</v>
      </c>
      <c r="E213" s="71"/>
      <c r="F213" s="78" t="s">
        <v>364</v>
      </c>
      <c r="G213" s="45">
        <v>20</v>
      </c>
      <c r="H213" s="45">
        <v>0.4</v>
      </c>
      <c r="I213" s="279">
        <v>0.108</v>
      </c>
      <c r="J213" s="45" t="s">
        <v>177</v>
      </c>
      <c r="K213" s="45" t="s">
        <v>365</v>
      </c>
      <c r="L213" s="78" t="s">
        <v>226</v>
      </c>
      <c r="M213" s="45">
        <v>1973</v>
      </c>
      <c r="N213" s="312" t="s">
        <v>1845</v>
      </c>
    </row>
    <row r="214" spans="1:14" x14ac:dyDescent="0.25">
      <c r="A214" s="68">
        <v>1</v>
      </c>
      <c r="B214" s="45">
        <v>55</v>
      </c>
      <c r="C214" s="45">
        <v>51107</v>
      </c>
      <c r="D214" s="45">
        <v>1973</v>
      </c>
      <c r="E214" s="71"/>
      <c r="F214" s="78" t="s">
        <v>2137</v>
      </c>
      <c r="G214" s="45">
        <v>2</v>
      </c>
      <c r="H214" s="45">
        <v>0.4</v>
      </c>
      <c r="I214" s="279">
        <v>0.108</v>
      </c>
      <c r="J214" s="45" t="s">
        <v>177</v>
      </c>
      <c r="K214" s="45" t="s">
        <v>365</v>
      </c>
      <c r="L214" s="310" t="s">
        <v>232</v>
      </c>
      <c r="M214" s="45">
        <v>1973</v>
      </c>
      <c r="N214" s="312" t="s">
        <v>1845</v>
      </c>
    </row>
    <row r="215" spans="1:14" x14ac:dyDescent="0.25">
      <c r="A215" s="68">
        <v>1</v>
      </c>
      <c r="B215" s="45">
        <v>56</v>
      </c>
      <c r="C215" s="45"/>
      <c r="D215" s="45">
        <v>2015</v>
      </c>
      <c r="E215" s="71"/>
      <c r="F215" s="78" t="s">
        <v>366</v>
      </c>
      <c r="G215" s="45"/>
      <c r="H215" s="45">
        <v>0.4</v>
      </c>
      <c r="I215" s="279">
        <v>9.1999999999999998E-2</v>
      </c>
      <c r="J215" s="45" t="s">
        <v>177</v>
      </c>
      <c r="K215" s="45"/>
      <c r="L215" s="78" t="s">
        <v>226</v>
      </c>
      <c r="M215" s="45">
        <v>2015</v>
      </c>
      <c r="N215" s="312" t="s">
        <v>1845</v>
      </c>
    </row>
    <row r="216" spans="1:14" x14ac:dyDescent="0.25">
      <c r="A216" s="68">
        <v>1</v>
      </c>
      <c r="B216" s="45">
        <v>57</v>
      </c>
      <c r="C216" s="45">
        <v>5130156</v>
      </c>
      <c r="D216" s="45">
        <v>1974</v>
      </c>
      <c r="E216" s="71"/>
      <c r="F216" s="78" t="s">
        <v>367</v>
      </c>
      <c r="G216" s="45" t="s">
        <v>23</v>
      </c>
      <c r="H216" s="45">
        <v>0.4</v>
      </c>
      <c r="I216" s="279">
        <v>7.8E-2</v>
      </c>
      <c r="J216" s="45" t="s">
        <v>177</v>
      </c>
      <c r="K216" s="45" t="s">
        <v>337</v>
      </c>
      <c r="L216" s="78" t="s">
        <v>226</v>
      </c>
      <c r="M216" s="45">
        <v>1974</v>
      </c>
      <c r="N216" s="312" t="s">
        <v>1845</v>
      </c>
    </row>
    <row r="217" spans="1:14" x14ac:dyDescent="0.25">
      <c r="A217" s="68">
        <v>1</v>
      </c>
      <c r="B217" s="45">
        <v>58</v>
      </c>
      <c r="C217" s="45">
        <v>5110902</v>
      </c>
      <c r="D217" s="45">
        <v>1973</v>
      </c>
      <c r="E217" s="71"/>
      <c r="F217" s="78" t="s">
        <v>368</v>
      </c>
      <c r="G217" s="45" t="s">
        <v>23</v>
      </c>
      <c r="H217" s="45">
        <v>0.4</v>
      </c>
      <c r="I217" s="279">
        <v>2.3E-2</v>
      </c>
      <c r="J217" s="45" t="s">
        <v>177</v>
      </c>
      <c r="K217" s="45" t="s">
        <v>234</v>
      </c>
      <c r="L217" s="78" t="s">
        <v>226</v>
      </c>
      <c r="M217" s="45">
        <v>1973</v>
      </c>
      <c r="N217" s="312" t="s">
        <v>1845</v>
      </c>
    </row>
    <row r="218" spans="1:14" x14ac:dyDescent="0.25">
      <c r="A218" s="68">
        <v>1</v>
      </c>
      <c r="B218" s="45">
        <v>59</v>
      </c>
      <c r="C218" s="45">
        <v>5110902</v>
      </c>
      <c r="D218" s="45">
        <v>1973</v>
      </c>
      <c r="E218" s="71"/>
      <c r="F218" s="78" t="s">
        <v>2147</v>
      </c>
      <c r="G218" s="45" t="s">
        <v>23</v>
      </c>
      <c r="H218" s="45">
        <v>0.4</v>
      </c>
      <c r="I218" s="279">
        <v>2.3E-2</v>
      </c>
      <c r="J218" s="45" t="s">
        <v>177</v>
      </c>
      <c r="K218" s="45" t="s">
        <v>234</v>
      </c>
      <c r="L218" s="310" t="s">
        <v>232</v>
      </c>
      <c r="M218" s="45">
        <v>1973</v>
      </c>
      <c r="N218" s="312" t="s">
        <v>1845</v>
      </c>
    </row>
    <row r="219" spans="1:14" x14ac:dyDescent="0.25">
      <c r="A219" s="68">
        <v>1</v>
      </c>
      <c r="B219" s="45">
        <v>60</v>
      </c>
      <c r="C219" s="45">
        <v>51138</v>
      </c>
      <c r="D219" s="45">
        <v>1977</v>
      </c>
      <c r="E219" s="71"/>
      <c r="F219" s="78" t="s">
        <v>369</v>
      </c>
      <c r="G219" s="45">
        <v>8</v>
      </c>
      <c r="H219" s="45">
        <v>0.4</v>
      </c>
      <c r="I219" s="279">
        <v>0.11600000000000001</v>
      </c>
      <c r="J219" s="45" t="s">
        <v>177</v>
      </c>
      <c r="K219" s="45" t="s">
        <v>370</v>
      </c>
      <c r="L219" s="78" t="s">
        <v>226</v>
      </c>
      <c r="M219" s="45">
        <v>1977</v>
      </c>
      <c r="N219" s="312" t="s">
        <v>1845</v>
      </c>
    </row>
    <row r="220" spans="1:14" x14ac:dyDescent="0.25">
      <c r="A220" s="68">
        <v>1</v>
      </c>
      <c r="B220" s="45">
        <v>61</v>
      </c>
      <c r="C220" s="45">
        <v>51138</v>
      </c>
      <c r="D220" s="45">
        <v>1977</v>
      </c>
      <c r="E220" s="71"/>
      <c r="F220" s="78" t="s">
        <v>2138</v>
      </c>
      <c r="G220" s="45">
        <v>12</v>
      </c>
      <c r="H220" s="45">
        <v>0.4</v>
      </c>
      <c r="I220" s="279">
        <v>0.11600000000000001</v>
      </c>
      <c r="J220" s="45" t="s">
        <v>177</v>
      </c>
      <c r="K220" s="45" t="s">
        <v>370</v>
      </c>
      <c r="L220" s="310" t="s">
        <v>232</v>
      </c>
      <c r="M220" s="45">
        <v>1977</v>
      </c>
      <c r="N220" s="312" t="s">
        <v>1845</v>
      </c>
    </row>
    <row r="221" spans="1:14" s="215" customFormat="1" x14ac:dyDescent="0.25">
      <c r="A221" s="215">
        <v>1</v>
      </c>
      <c r="B221" s="45">
        <v>62</v>
      </c>
      <c r="C221" s="219"/>
      <c r="D221" s="219">
        <v>2001</v>
      </c>
      <c r="E221" s="221"/>
      <c r="F221" s="220" t="s">
        <v>371</v>
      </c>
      <c r="G221" s="219">
        <v>3</v>
      </c>
      <c r="H221" s="219">
        <v>0.4</v>
      </c>
      <c r="I221" s="279">
        <v>7.1999999999999995E-2</v>
      </c>
      <c r="J221" s="219" t="s">
        <v>177</v>
      </c>
      <c r="K221" s="219"/>
      <c r="L221" s="222" t="s">
        <v>2440</v>
      </c>
      <c r="M221" s="219">
        <v>2001</v>
      </c>
      <c r="N221" s="311" t="s">
        <v>1888</v>
      </c>
    </row>
    <row r="222" spans="1:14" x14ac:dyDescent="0.25">
      <c r="A222" s="68">
        <v>1</v>
      </c>
      <c r="B222" s="45">
        <v>63</v>
      </c>
      <c r="C222" s="45">
        <v>5130302</v>
      </c>
      <c r="D222" s="45">
        <v>1976</v>
      </c>
      <c r="E222" s="71"/>
      <c r="F222" s="78" t="s">
        <v>372</v>
      </c>
      <c r="G222" s="45">
        <v>7</v>
      </c>
      <c r="H222" s="45">
        <v>0.4</v>
      </c>
      <c r="I222" s="279">
        <v>3.5999999999999997E-2</v>
      </c>
      <c r="J222" s="45" t="s">
        <v>177</v>
      </c>
      <c r="K222" s="45" t="s">
        <v>373</v>
      </c>
      <c r="L222" s="78" t="s">
        <v>226</v>
      </c>
      <c r="M222" s="45">
        <v>1976</v>
      </c>
      <c r="N222" s="312" t="s">
        <v>1845</v>
      </c>
    </row>
    <row r="223" spans="1:14" x14ac:dyDescent="0.25">
      <c r="A223" s="68">
        <v>1</v>
      </c>
      <c r="B223" s="45">
        <v>64</v>
      </c>
      <c r="C223" s="45">
        <v>5130302</v>
      </c>
      <c r="D223" s="45">
        <v>1976</v>
      </c>
      <c r="E223" s="71"/>
      <c r="F223" s="78" t="s">
        <v>2139</v>
      </c>
      <c r="G223" s="45">
        <v>3</v>
      </c>
      <c r="H223" s="45">
        <v>0.4</v>
      </c>
      <c r="I223" s="279">
        <v>3.5999999999999997E-2</v>
      </c>
      <c r="J223" s="45" t="s">
        <v>177</v>
      </c>
      <c r="K223" s="45" t="s">
        <v>373</v>
      </c>
      <c r="L223" s="310" t="s">
        <v>232</v>
      </c>
      <c r="M223" s="45">
        <v>1976</v>
      </c>
      <c r="N223" s="312" t="s">
        <v>1845</v>
      </c>
    </row>
    <row r="224" spans="1:14" x14ac:dyDescent="0.25">
      <c r="A224" s="68">
        <v>1</v>
      </c>
      <c r="B224" s="45">
        <v>65</v>
      </c>
      <c r="C224" s="45">
        <v>51140</v>
      </c>
      <c r="D224" s="45">
        <v>1977</v>
      </c>
      <c r="E224" s="71"/>
      <c r="F224" s="78" t="s">
        <v>374</v>
      </c>
      <c r="G224" s="45">
        <v>11</v>
      </c>
      <c r="H224" s="45">
        <v>0.4</v>
      </c>
      <c r="I224" s="279">
        <v>3.5999999999999997E-2</v>
      </c>
      <c r="J224" s="45" t="s">
        <v>177</v>
      </c>
      <c r="K224" s="45" t="s">
        <v>375</v>
      </c>
      <c r="L224" s="78" t="s">
        <v>226</v>
      </c>
      <c r="M224" s="45">
        <v>1977</v>
      </c>
      <c r="N224" s="312" t="s">
        <v>1845</v>
      </c>
    </row>
    <row r="225" spans="1:14" x14ac:dyDescent="0.25">
      <c r="A225" s="68">
        <v>1</v>
      </c>
      <c r="B225" s="45">
        <v>66</v>
      </c>
      <c r="C225" s="45">
        <v>51140</v>
      </c>
      <c r="D225" s="45">
        <v>1977</v>
      </c>
      <c r="E225" s="71"/>
      <c r="F225" s="78" t="s">
        <v>374</v>
      </c>
      <c r="G225" s="45">
        <v>4</v>
      </c>
      <c r="H225" s="45">
        <v>0.4</v>
      </c>
      <c r="I225" s="279">
        <v>3.5999999999999997E-2</v>
      </c>
      <c r="J225" s="45" t="s">
        <v>177</v>
      </c>
      <c r="K225" s="45" t="s">
        <v>375</v>
      </c>
      <c r="L225" s="310" t="s">
        <v>232</v>
      </c>
      <c r="M225" s="45">
        <v>1977</v>
      </c>
      <c r="N225" s="312" t="s">
        <v>1845</v>
      </c>
    </row>
    <row r="226" spans="1:14" x14ac:dyDescent="0.25">
      <c r="A226" s="68">
        <v>1</v>
      </c>
      <c r="B226" s="45">
        <v>67</v>
      </c>
      <c r="C226" s="45">
        <v>51139</v>
      </c>
      <c r="D226" s="45">
        <v>1977</v>
      </c>
      <c r="E226" s="71"/>
      <c r="F226" s="78" t="s">
        <v>376</v>
      </c>
      <c r="G226" s="45">
        <v>9</v>
      </c>
      <c r="H226" s="45">
        <v>0.4</v>
      </c>
      <c r="I226" s="279">
        <v>5.3999999999999999E-2</v>
      </c>
      <c r="J226" s="45" t="s">
        <v>177</v>
      </c>
      <c r="K226" s="45" t="s">
        <v>375</v>
      </c>
      <c r="L226" s="78" t="s">
        <v>226</v>
      </c>
      <c r="M226" s="45">
        <v>1977</v>
      </c>
      <c r="N226" s="312" t="s">
        <v>1845</v>
      </c>
    </row>
    <row r="227" spans="1:14" x14ac:dyDescent="0.25">
      <c r="A227" s="68">
        <v>1</v>
      </c>
      <c r="B227" s="45">
        <v>68</v>
      </c>
      <c r="C227" s="45">
        <v>51139</v>
      </c>
      <c r="D227" s="45">
        <v>1977</v>
      </c>
      <c r="E227" s="71"/>
      <c r="F227" s="78" t="s">
        <v>2140</v>
      </c>
      <c r="G227" s="45">
        <v>2</v>
      </c>
      <c r="H227" s="45">
        <v>0.4</v>
      </c>
      <c r="I227" s="279">
        <v>5.3999999999999999E-2</v>
      </c>
      <c r="J227" s="45" t="s">
        <v>177</v>
      </c>
      <c r="K227" s="45" t="s">
        <v>375</v>
      </c>
      <c r="L227" s="310" t="s">
        <v>232</v>
      </c>
      <c r="M227" s="45">
        <v>1977</v>
      </c>
      <c r="N227" s="312" t="s">
        <v>1845</v>
      </c>
    </row>
    <row r="228" spans="1:14" x14ac:dyDescent="0.25">
      <c r="A228" s="68">
        <v>1</v>
      </c>
      <c r="B228" s="45">
        <v>69</v>
      </c>
      <c r="C228" s="45">
        <v>5130303</v>
      </c>
      <c r="D228" s="45">
        <v>1976</v>
      </c>
      <c r="E228" s="71"/>
      <c r="F228" s="78" t="s">
        <v>377</v>
      </c>
      <c r="G228" s="45">
        <v>10</v>
      </c>
      <c r="H228" s="45">
        <v>0.4</v>
      </c>
      <c r="I228" s="279">
        <v>0.221</v>
      </c>
      <c r="J228" s="45" t="s">
        <v>177</v>
      </c>
      <c r="K228" s="45" t="s">
        <v>370</v>
      </c>
      <c r="L228" s="78" t="s">
        <v>226</v>
      </c>
      <c r="M228" s="45">
        <v>1976</v>
      </c>
      <c r="N228" s="312" t="s">
        <v>1845</v>
      </c>
    </row>
    <row r="229" spans="1:14" x14ac:dyDescent="0.25">
      <c r="A229" s="68">
        <v>1</v>
      </c>
      <c r="B229" s="45">
        <v>70</v>
      </c>
      <c r="C229" s="45">
        <v>5130303</v>
      </c>
      <c r="D229" s="45">
        <v>1976</v>
      </c>
      <c r="E229" s="71"/>
      <c r="F229" s="78" t="s">
        <v>377</v>
      </c>
      <c r="G229" s="45">
        <v>6</v>
      </c>
      <c r="H229" s="45">
        <v>0.4</v>
      </c>
      <c r="I229" s="279">
        <v>0.221</v>
      </c>
      <c r="J229" s="45" t="s">
        <v>177</v>
      </c>
      <c r="K229" s="45" t="s">
        <v>370</v>
      </c>
      <c r="L229" s="310" t="s">
        <v>232</v>
      </c>
      <c r="M229" s="45">
        <v>1976</v>
      </c>
      <c r="N229" s="312" t="s">
        <v>1845</v>
      </c>
    </row>
    <row r="230" spans="1:14" s="215" customFormat="1" x14ac:dyDescent="0.25">
      <c r="A230" s="215">
        <v>1</v>
      </c>
      <c r="B230" s="45">
        <v>71</v>
      </c>
      <c r="C230" s="219"/>
      <c r="D230" s="219">
        <v>2022</v>
      </c>
      <c r="E230" s="221"/>
      <c r="F230" s="220" t="s">
        <v>378</v>
      </c>
      <c r="G230" s="219">
        <v>1</v>
      </c>
      <c r="H230" s="219">
        <v>0.4</v>
      </c>
      <c r="I230" s="279">
        <v>8.8999999999999996E-2</v>
      </c>
      <c r="J230" s="219" t="s">
        <v>177</v>
      </c>
      <c r="K230" s="219"/>
      <c r="L230" s="220" t="s">
        <v>2440</v>
      </c>
      <c r="M230" s="219">
        <v>2022</v>
      </c>
      <c r="N230" s="311" t="s">
        <v>1888</v>
      </c>
    </row>
    <row r="231" spans="1:14" x14ac:dyDescent="0.25">
      <c r="A231" s="68">
        <v>1</v>
      </c>
      <c r="B231" s="45">
        <v>72</v>
      </c>
      <c r="C231" s="45">
        <v>51108</v>
      </c>
      <c r="D231" s="45">
        <v>1973</v>
      </c>
      <c r="E231" s="71"/>
      <c r="F231" s="78" t="s">
        <v>379</v>
      </c>
      <c r="G231" s="45">
        <v>1</v>
      </c>
      <c r="H231" s="45">
        <v>0.4</v>
      </c>
      <c r="I231" s="279">
        <v>5.3999999999999999E-2</v>
      </c>
      <c r="J231" s="45" t="s">
        <v>177</v>
      </c>
      <c r="K231" s="45" t="s">
        <v>380</v>
      </c>
      <c r="L231" s="78" t="s">
        <v>226</v>
      </c>
      <c r="M231" s="45">
        <v>1973</v>
      </c>
      <c r="N231" s="312" t="s">
        <v>1845</v>
      </c>
    </row>
    <row r="232" spans="1:14" x14ac:dyDescent="0.25">
      <c r="A232" s="68">
        <v>1</v>
      </c>
      <c r="B232" s="45">
        <v>73</v>
      </c>
      <c r="C232" s="45">
        <v>51108</v>
      </c>
      <c r="D232" s="45">
        <v>1973</v>
      </c>
      <c r="E232" s="71"/>
      <c r="F232" s="78" t="s">
        <v>2141</v>
      </c>
      <c r="G232" s="45">
        <v>8</v>
      </c>
      <c r="H232" s="45">
        <v>0.4</v>
      </c>
      <c r="I232" s="279">
        <v>5.3999999999999999E-2</v>
      </c>
      <c r="J232" s="45" t="s">
        <v>177</v>
      </c>
      <c r="K232" s="45" t="s">
        <v>380</v>
      </c>
      <c r="L232" s="310" t="s">
        <v>232</v>
      </c>
      <c r="M232" s="45">
        <v>1973</v>
      </c>
      <c r="N232" s="312" t="s">
        <v>1845</v>
      </c>
    </row>
    <row r="233" spans="1:14" s="215" customFormat="1" x14ac:dyDescent="0.25">
      <c r="A233" s="215">
        <v>1</v>
      </c>
      <c r="B233" s="45">
        <v>74</v>
      </c>
      <c r="C233" s="219"/>
      <c r="D233" s="219">
        <v>2022</v>
      </c>
      <c r="E233" s="221"/>
      <c r="F233" s="220" t="s">
        <v>381</v>
      </c>
      <c r="G233" s="219">
        <v>9</v>
      </c>
      <c r="H233" s="219">
        <v>0.4</v>
      </c>
      <c r="I233" s="279">
        <v>4.8000000000000001E-2</v>
      </c>
      <c r="J233" s="219" t="s">
        <v>177</v>
      </c>
      <c r="K233" s="219"/>
      <c r="L233" s="222" t="s">
        <v>2440</v>
      </c>
      <c r="M233" s="219">
        <v>2022</v>
      </c>
      <c r="N233" s="311" t="s">
        <v>1888</v>
      </c>
    </row>
    <row r="234" spans="1:14" s="215" customFormat="1" x14ac:dyDescent="0.25">
      <c r="A234" s="215">
        <v>1</v>
      </c>
      <c r="B234" s="45">
        <v>75</v>
      </c>
      <c r="C234" s="219"/>
      <c r="D234" s="219">
        <v>2022</v>
      </c>
      <c r="E234" s="221"/>
      <c r="F234" s="220" t="s">
        <v>381</v>
      </c>
      <c r="G234" s="219">
        <v>14</v>
      </c>
      <c r="H234" s="219">
        <v>0.4</v>
      </c>
      <c r="I234" s="279">
        <v>4.8000000000000001E-2</v>
      </c>
      <c r="J234" s="219" t="s">
        <v>177</v>
      </c>
      <c r="K234" s="219"/>
      <c r="L234" s="222" t="s">
        <v>2440</v>
      </c>
      <c r="M234" s="219">
        <v>2022</v>
      </c>
      <c r="N234" s="311" t="s">
        <v>1888</v>
      </c>
    </row>
    <row r="235" spans="1:14" s="215" customFormat="1" x14ac:dyDescent="0.25">
      <c r="A235" s="215">
        <v>1</v>
      </c>
      <c r="B235" s="45">
        <v>76</v>
      </c>
      <c r="C235" s="219"/>
      <c r="D235" s="219">
        <v>2022</v>
      </c>
      <c r="E235" s="221"/>
      <c r="F235" s="220" t="s">
        <v>382</v>
      </c>
      <c r="G235" s="219">
        <v>20</v>
      </c>
      <c r="H235" s="219">
        <v>0.4</v>
      </c>
      <c r="I235" s="279">
        <v>4.8000000000000001E-2</v>
      </c>
      <c r="J235" s="219" t="s">
        <v>177</v>
      </c>
      <c r="K235" s="219"/>
      <c r="L235" s="222" t="s">
        <v>2440</v>
      </c>
      <c r="M235" s="219">
        <v>2022</v>
      </c>
      <c r="N235" s="311" t="s">
        <v>1888</v>
      </c>
    </row>
    <row r="236" spans="1:14" x14ac:dyDescent="0.25">
      <c r="A236" s="68">
        <v>1</v>
      </c>
      <c r="B236" s="45">
        <v>77</v>
      </c>
      <c r="C236" s="45">
        <v>51131</v>
      </c>
      <c r="D236" s="45">
        <v>1976</v>
      </c>
      <c r="E236" s="71"/>
      <c r="F236" s="78" t="s">
        <v>383</v>
      </c>
      <c r="G236" s="45">
        <v>2</v>
      </c>
      <c r="H236" s="45">
        <v>0.4</v>
      </c>
      <c r="I236" s="279">
        <v>0.318</v>
      </c>
      <c r="J236" s="45" t="s">
        <v>177</v>
      </c>
      <c r="K236" s="45" t="s">
        <v>384</v>
      </c>
      <c r="L236" s="78" t="s">
        <v>226</v>
      </c>
      <c r="M236" s="45">
        <v>1976</v>
      </c>
      <c r="N236" s="311" t="s">
        <v>1888</v>
      </c>
    </row>
    <row r="237" spans="1:14" x14ac:dyDescent="0.25">
      <c r="A237" s="68">
        <v>1</v>
      </c>
      <c r="B237" s="45">
        <v>78</v>
      </c>
      <c r="C237" s="45">
        <v>51131</v>
      </c>
      <c r="D237" s="45">
        <v>1976</v>
      </c>
      <c r="E237" s="71"/>
      <c r="F237" s="78" t="s">
        <v>2142</v>
      </c>
      <c r="G237" s="45">
        <v>10</v>
      </c>
      <c r="H237" s="45">
        <v>0.4</v>
      </c>
      <c r="I237" s="279">
        <v>0.318</v>
      </c>
      <c r="J237" s="45" t="s">
        <v>177</v>
      </c>
      <c r="K237" s="45" t="s">
        <v>384</v>
      </c>
      <c r="L237" s="310" t="s">
        <v>232</v>
      </c>
      <c r="M237" s="45">
        <v>1976</v>
      </c>
      <c r="N237" s="312" t="s">
        <v>1845</v>
      </c>
    </row>
    <row r="238" spans="1:14" x14ac:dyDescent="0.25">
      <c r="A238" s="68">
        <v>1</v>
      </c>
      <c r="B238" s="45">
        <v>79</v>
      </c>
      <c r="C238" s="45">
        <v>51132</v>
      </c>
      <c r="D238" s="45">
        <v>1976</v>
      </c>
      <c r="E238" s="71"/>
      <c r="F238" s="78" t="s">
        <v>385</v>
      </c>
      <c r="G238" s="45">
        <v>4</v>
      </c>
      <c r="H238" s="45">
        <v>0.4</v>
      </c>
      <c r="I238" s="279">
        <v>0.3</v>
      </c>
      <c r="J238" s="45" t="s">
        <v>177</v>
      </c>
      <c r="K238" s="45" t="s">
        <v>384</v>
      </c>
      <c r="L238" s="78" t="s">
        <v>226</v>
      </c>
      <c r="M238" s="45">
        <v>1976</v>
      </c>
      <c r="N238" s="312" t="s">
        <v>1845</v>
      </c>
    </row>
    <row r="239" spans="1:14" x14ac:dyDescent="0.25">
      <c r="A239" s="68">
        <v>1</v>
      </c>
      <c r="B239" s="45">
        <v>80</v>
      </c>
      <c r="C239" s="45">
        <v>51132</v>
      </c>
      <c r="D239" s="45">
        <v>1976</v>
      </c>
      <c r="E239" s="71"/>
      <c r="F239" s="78" t="s">
        <v>2143</v>
      </c>
      <c r="G239" s="45">
        <v>12</v>
      </c>
      <c r="H239" s="45">
        <v>0.4</v>
      </c>
      <c r="I239" s="279">
        <v>0.3</v>
      </c>
      <c r="J239" s="45" t="s">
        <v>177</v>
      </c>
      <c r="K239" s="45" t="s">
        <v>384</v>
      </c>
      <c r="L239" s="310" t="s">
        <v>232</v>
      </c>
      <c r="M239" s="45">
        <v>1976</v>
      </c>
      <c r="N239" s="312" t="s">
        <v>1845</v>
      </c>
    </row>
    <row r="240" spans="1:14" s="215" customFormat="1" x14ac:dyDescent="0.25">
      <c r="A240" s="215">
        <v>1</v>
      </c>
      <c r="B240" s="45">
        <v>81</v>
      </c>
      <c r="C240" s="219"/>
      <c r="D240" s="219">
        <v>2022</v>
      </c>
      <c r="E240" s="221"/>
      <c r="F240" s="220" t="s">
        <v>386</v>
      </c>
      <c r="G240" s="219">
        <v>5</v>
      </c>
      <c r="H240" s="219">
        <v>0.4</v>
      </c>
      <c r="I240" s="279">
        <v>6.8000000000000005E-2</v>
      </c>
      <c r="J240" s="219" t="s">
        <v>177</v>
      </c>
      <c r="K240" s="219"/>
      <c r="L240" s="222" t="s">
        <v>2440</v>
      </c>
      <c r="M240" s="219">
        <v>2022</v>
      </c>
      <c r="N240" s="312" t="s">
        <v>1845</v>
      </c>
    </row>
    <row r="241" spans="1:14" s="215" customFormat="1" x14ac:dyDescent="0.25">
      <c r="A241" s="215">
        <v>1</v>
      </c>
      <c r="B241" s="45">
        <v>82</v>
      </c>
      <c r="C241" s="219"/>
      <c r="D241" s="219">
        <v>2022</v>
      </c>
      <c r="E241" s="221"/>
      <c r="F241" s="220" t="s">
        <v>386</v>
      </c>
      <c r="G241" s="219">
        <v>17</v>
      </c>
      <c r="H241" s="219">
        <v>0.4</v>
      </c>
      <c r="I241" s="279">
        <v>6.8000000000000005E-2</v>
      </c>
      <c r="J241" s="219" t="s">
        <v>177</v>
      </c>
      <c r="K241" s="219"/>
      <c r="L241" s="222" t="s">
        <v>2440</v>
      </c>
      <c r="M241" s="219">
        <v>2022</v>
      </c>
      <c r="N241" s="312" t="s">
        <v>1845</v>
      </c>
    </row>
    <row r="242" spans="1:14" x14ac:dyDescent="0.25">
      <c r="A242" s="68">
        <v>1</v>
      </c>
      <c r="B242" s="45">
        <v>83</v>
      </c>
      <c r="C242" s="45">
        <v>51123</v>
      </c>
      <c r="D242" s="45">
        <v>1975</v>
      </c>
      <c r="E242" s="71"/>
      <c r="F242" s="78" t="s">
        <v>387</v>
      </c>
      <c r="G242" s="45">
        <v>13</v>
      </c>
      <c r="H242" s="45">
        <v>0.4</v>
      </c>
      <c r="I242" s="279">
        <v>0.10199999999999999</v>
      </c>
      <c r="J242" s="45" t="s">
        <v>177</v>
      </c>
      <c r="K242" s="45" t="s">
        <v>384</v>
      </c>
      <c r="L242" s="78" t="s">
        <v>226</v>
      </c>
      <c r="M242" s="45">
        <v>1975</v>
      </c>
      <c r="N242" s="312" t="s">
        <v>1845</v>
      </c>
    </row>
    <row r="243" spans="1:14" x14ac:dyDescent="0.25">
      <c r="A243" s="68">
        <v>1</v>
      </c>
      <c r="B243" s="45">
        <v>84</v>
      </c>
      <c r="C243" s="45">
        <v>51123</v>
      </c>
      <c r="D243" s="45">
        <v>1975</v>
      </c>
      <c r="E243" s="71"/>
      <c r="F243" s="78" t="s">
        <v>2144</v>
      </c>
      <c r="G243" s="45">
        <v>11</v>
      </c>
      <c r="H243" s="45">
        <v>0.4</v>
      </c>
      <c r="I243" s="279">
        <v>0.10199999999999999</v>
      </c>
      <c r="J243" s="45" t="s">
        <v>177</v>
      </c>
      <c r="K243" s="45" t="s">
        <v>384</v>
      </c>
      <c r="L243" s="310" t="s">
        <v>232</v>
      </c>
      <c r="M243" s="45">
        <v>1975</v>
      </c>
      <c r="N243" s="312" t="s">
        <v>1845</v>
      </c>
    </row>
    <row r="244" spans="1:14" x14ac:dyDescent="0.25">
      <c r="A244" s="68">
        <v>1</v>
      </c>
      <c r="B244" s="45">
        <v>85</v>
      </c>
      <c r="C244" s="45">
        <v>51121</v>
      </c>
      <c r="D244" s="45">
        <v>1975</v>
      </c>
      <c r="E244" s="71"/>
      <c r="F244" s="78" t="s">
        <v>388</v>
      </c>
      <c r="G244" s="45">
        <v>16</v>
      </c>
      <c r="H244" s="45">
        <v>0.4</v>
      </c>
      <c r="I244" s="279">
        <v>0.124</v>
      </c>
      <c r="J244" s="45" t="s">
        <v>177</v>
      </c>
      <c r="K244" s="45" t="s">
        <v>384</v>
      </c>
      <c r="L244" s="78" t="s">
        <v>226</v>
      </c>
      <c r="M244" s="45">
        <v>1975</v>
      </c>
      <c r="N244" s="312" t="s">
        <v>1845</v>
      </c>
    </row>
    <row r="245" spans="1:14" x14ac:dyDescent="0.25">
      <c r="A245" s="68">
        <v>1</v>
      </c>
      <c r="B245" s="45">
        <v>86</v>
      </c>
      <c r="C245" s="45">
        <v>51121</v>
      </c>
      <c r="D245" s="45">
        <v>1975</v>
      </c>
      <c r="E245" s="71"/>
      <c r="F245" s="78" t="s">
        <v>2148</v>
      </c>
      <c r="G245" s="45">
        <v>6</v>
      </c>
      <c r="H245" s="45">
        <v>0.4</v>
      </c>
      <c r="I245" s="279">
        <v>0.124</v>
      </c>
      <c r="J245" s="45" t="s">
        <v>177</v>
      </c>
      <c r="K245" s="45" t="s">
        <v>384</v>
      </c>
      <c r="L245" s="310" t="s">
        <v>232</v>
      </c>
      <c r="M245" s="45">
        <v>1975</v>
      </c>
      <c r="N245" s="312" t="s">
        <v>1845</v>
      </c>
    </row>
    <row r="246" spans="1:14" x14ac:dyDescent="0.25">
      <c r="A246" s="68">
        <v>1</v>
      </c>
      <c r="B246" s="45">
        <v>87</v>
      </c>
      <c r="C246" s="45">
        <v>51123</v>
      </c>
      <c r="D246" s="45">
        <v>1975</v>
      </c>
      <c r="E246" s="71"/>
      <c r="F246" s="78" t="s">
        <v>389</v>
      </c>
      <c r="G246" s="45">
        <v>15</v>
      </c>
      <c r="H246" s="45">
        <v>0.4</v>
      </c>
      <c r="I246" s="279">
        <v>0.05</v>
      </c>
      <c r="J246" s="45" t="s">
        <v>177</v>
      </c>
      <c r="K246" s="45" t="s">
        <v>384</v>
      </c>
      <c r="L246" s="78" t="s">
        <v>226</v>
      </c>
      <c r="M246" s="45">
        <v>1975</v>
      </c>
      <c r="N246" s="312" t="s">
        <v>1845</v>
      </c>
    </row>
    <row r="247" spans="1:14" x14ac:dyDescent="0.25">
      <c r="A247" s="68">
        <v>1</v>
      </c>
      <c r="B247" s="45">
        <v>88</v>
      </c>
      <c r="C247" s="45">
        <v>51123</v>
      </c>
      <c r="D247" s="45">
        <v>1975</v>
      </c>
      <c r="E247" s="71"/>
      <c r="F247" s="78" t="s">
        <v>2149</v>
      </c>
      <c r="G247" s="45">
        <v>7</v>
      </c>
      <c r="H247" s="45">
        <v>0.4</v>
      </c>
      <c r="I247" s="279">
        <v>0.05</v>
      </c>
      <c r="J247" s="45" t="s">
        <v>177</v>
      </c>
      <c r="K247" s="45" t="s">
        <v>384</v>
      </c>
      <c r="L247" s="310" t="s">
        <v>232</v>
      </c>
      <c r="M247" s="45">
        <v>1975</v>
      </c>
      <c r="N247" s="312" t="s">
        <v>1845</v>
      </c>
    </row>
    <row r="248" spans="1:14" x14ac:dyDescent="0.25">
      <c r="A248" s="68">
        <v>1</v>
      </c>
      <c r="B248" s="45">
        <v>89</v>
      </c>
      <c r="C248" s="45">
        <v>5130203</v>
      </c>
      <c r="D248" s="45">
        <v>1975</v>
      </c>
      <c r="E248" s="71"/>
      <c r="F248" s="78" t="s">
        <v>390</v>
      </c>
      <c r="G248" s="45">
        <v>5</v>
      </c>
      <c r="H248" s="45">
        <v>0.4</v>
      </c>
      <c r="I248" s="279">
        <v>3.5000000000000003E-2</v>
      </c>
      <c r="J248" s="45" t="s">
        <v>177</v>
      </c>
      <c r="K248" s="45" t="s">
        <v>328</v>
      </c>
      <c r="L248" s="78" t="s">
        <v>226</v>
      </c>
      <c r="M248" s="45">
        <v>1975</v>
      </c>
      <c r="N248" s="312" t="s">
        <v>1845</v>
      </c>
    </row>
    <row r="249" spans="1:14" x14ac:dyDescent="0.25">
      <c r="A249" s="68">
        <v>1</v>
      </c>
      <c r="B249" s="45">
        <v>90</v>
      </c>
      <c r="C249" s="45">
        <v>5130203</v>
      </c>
      <c r="D249" s="45">
        <v>1975</v>
      </c>
      <c r="E249" s="71"/>
      <c r="F249" s="78" t="s">
        <v>2264</v>
      </c>
      <c r="G249" s="45">
        <v>4</v>
      </c>
      <c r="H249" s="45">
        <v>0.4</v>
      </c>
      <c r="I249" s="279">
        <v>3.5000000000000003E-2</v>
      </c>
      <c r="J249" s="45" t="s">
        <v>177</v>
      </c>
      <c r="K249" s="45" t="s">
        <v>328</v>
      </c>
      <c r="L249" s="310" t="s">
        <v>232</v>
      </c>
      <c r="M249" s="45">
        <v>1975</v>
      </c>
      <c r="N249" s="312" t="s">
        <v>1845</v>
      </c>
    </row>
    <row r="250" spans="1:14" x14ac:dyDescent="0.25">
      <c r="A250" s="68">
        <v>1</v>
      </c>
      <c r="B250" s="45">
        <v>91</v>
      </c>
      <c r="C250" s="45">
        <v>5130502</v>
      </c>
      <c r="D250" s="45">
        <v>1975</v>
      </c>
      <c r="E250" s="71"/>
      <c r="F250" s="78" t="s">
        <v>2265</v>
      </c>
      <c r="G250" s="45">
        <v>9</v>
      </c>
      <c r="H250" s="45">
        <v>0.4</v>
      </c>
      <c r="I250" s="279">
        <v>0.36599999999999999</v>
      </c>
      <c r="J250" s="45" t="s">
        <v>177</v>
      </c>
      <c r="K250" s="45" t="s">
        <v>356</v>
      </c>
      <c r="L250" s="78" t="s">
        <v>226</v>
      </c>
      <c r="M250" s="45">
        <v>1975</v>
      </c>
      <c r="N250" s="312" t="s">
        <v>1845</v>
      </c>
    </row>
    <row r="251" spans="1:14" s="215" customFormat="1" x14ac:dyDescent="0.25">
      <c r="A251" s="215">
        <v>1</v>
      </c>
      <c r="B251" s="45">
        <v>92</v>
      </c>
      <c r="C251" s="219"/>
      <c r="D251" s="219">
        <v>2001</v>
      </c>
      <c r="E251" s="221"/>
      <c r="F251" s="220" t="s">
        <v>391</v>
      </c>
      <c r="G251" s="219">
        <v>14</v>
      </c>
      <c r="H251" s="219">
        <v>0.4</v>
      </c>
      <c r="I251" s="279">
        <v>0.186</v>
      </c>
      <c r="J251" s="219" t="s">
        <v>177</v>
      </c>
      <c r="K251" s="219"/>
      <c r="L251" s="222" t="s">
        <v>2440</v>
      </c>
      <c r="M251" s="219">
        <v>2001</v>
      </c>
      <c r="N251" s="311" t="s">
        <v>1888</v>
      </c>
    </row>
    <row r="252" spans="1:14" s="215" customFormat="1" x14ac:dyDescent="0.25">
      <c r="A252" s="215">
        <v>1</v>
      </c>
      <c r="B252" s="45">
        <v>93</v>
      </c>
      <c r="C252" s="219"/>
      <c r="D252" s="219">
        <v>2001</v>
      </c>
      <c r="E252" s="221"/>
      <c r="F252" s="220" t="s">
        <v>392</v>
      </c>
      <c r="G252" s="219">
        <v>16</v>
      </c>
      <c r="H252" s="219">
        <v>0.4</v>
      </c>
      <c r="I252" s="279">
        <v>0.126</v>
      </c>
      <c r="J252" s="219" t="s">
        <v>177</v>
      </c>
      <c r="K252" s="219"/>
      <c r="L252" s="222" t="s">
        <v>2440</v>
      </c>
      <c r="M252" s="219">
        <v>2001</v>
      </c>
      <c r="N252" s="311" t="s">
        <v>1888</v>
      </c>
    </row>
    <row r="253" spans="1:14" s="215" customFormat="1" x14ac:dyDescent="0.25">
      <c r="A253" s="215">
        <v>1</v>
      </c>
      <c r="B253" s="45">
        <v>94</v>
      </c>
      <c r="C253" s="219"/>
      <c r="D253" s="219">
        <v>2001</v>
      </c>
      <c r="E253" s="221"/>
      <c r="F253" s="220" t="s">
        <v>393</v>
      </c>
      <c r="G253" s="219">
        <v>3</v>
      </c>
      <c r="H253" s="219">
        <v>0.4</v>
      </c>
      <c r="I253" s="279">
        <v>0.191</v>
      </c>
      <c r="J253" s="219" t="s">
        <v>177</v>
      </c>
      <c r="K253" s="219"/>
      <c r="L253" s="222" t="s">
        <v>2440</v>
      </c>
      <c r="M253" s="219">
        <v>2001</v>
      </c>
      <c r="N253" s="311" t="s">
        <v>1888</v>
      </c>
    </row>
    <row r="254" spans="1:14" s="215" customFormat="1" x14ac:dyDescent="0.25">
      <c r="A254" s="215">
        <v>1</v>
      </c>
      <c r="B254" s="45">
        <v>95</v>
      </c>
      <c r="C254" s="219"/>
      <c r="D254" s="219">
        <v>2001</v>
      </c>
      <c r="E254" s="221"/>
      <c r="F254" s="220" t="s">
        <v>394</v>
      </c>
      <c r="G254" s="219">
        <v>10</v>
      </c>
      <c r="H254" s="219">
        <v>0.4</v>
      </c>
      <c r="I254" s="279">
        <v>0.191</v>
      </c>
      <c r="J254" s="219" t="s">
        <v>177</v>
      </c>
      <c r="K254" s="219"/>
      <c r="L254" s="222" t="s">
        <v>2440</v>
      </c>
      <c r="M254" s="219">
        <v>2001</v>
      </c>
      <c r="N254" s="311" t="s">
        <v>1888</v>
      </c>
    </row>
    <row r="255" spans="1:14" s="215" customFormat="1" x14ac:dyDescent="0.25">
      <c r="A255" s="215">
        <v>1</v>
      </c>
      <c r="B255" s="45">
        <v>96</v>
      </c>
      <c r="C255" s="219"/>
      <c r="D255" s="219">
        <v>2001</v>
      </c>
      <c r="E255" s="221"/>
      <c r="F255" s="220" t="s">
        <v>395</v>
      </c>
      <c r="G255" s="219">
        <v>11</v>
      </c>
      <c r="H255" s="219">
        <v>0.4</v>
      </c>
      <c r="I255" s="279">
        <v>0.13300000000000001</v>
      </c>
      <c r="J255" s="219" t="s">
        <v>177</v>
      </c>
      <c r="K255" s="219"/>
      <c r="L255" s="222" t="s">
        <v>2440</v>
      </c>
      <c r="M255" s="219">
        <v>2001</v>
      </c>
      <c r="N255" s="311" t="s">
        <v>1888</v>
      </c>
    </row>
    <row r="256" spans="1:14" s="215" customFormat="1" x14ac:dyDescent="0.25">
      <c r="A256" s="215">
        <v>1</v>
      </c>
      <c r="B256" s="45">
        <v>97</v>
      </c>
      <c r="C256" s="219"/>
      <c r="D256" s="219">
        <v>2001</v>
      </c>
      <c r="E256" s="221"/>
      <c r="F256" s="220" t="s">
        <v>396</v>
      </c>
      <c r="G256" s="219">
        <v>6</v>
      </c>
      <c r="H256" s="219">
        <v>0.4</v>
      </c>
      <c r="I256" s="279">
        <v>0.35899999999999999</v>
      </c>
      <c r="J256" s="219" t="s">
        <v>177</v>
      </c>
      <c r="K256" s="219"/>
      <c r="L256" s="222" t="s">
        <v>2440</v>
      </c>
      <c r="M256" s="219">
        <v>2001</v>
      </c>
      <c r="N256" s="311" t="s">
        <v>1888</v>
      </c>
    </row>
    <row r="257" spans="1:14" s="215" customFormat="1" x14ac:dyDescent="0.25">
      <c r="A257" s="215">
        <v>1</v>
      </c>
      <c r="B257" s="45">
        <v>98</v>
      </c>
      <c r="C257" s="219"/>
      <c r="D257" s="219">
        <v>2001</v>
      </c>
      <c r="E257" s="221"/>
      <c r="F257" s="220" t="s">
        <v>397</v>
      </c>
      <c r="G257" s="219">
        <v>12</v>
      </c>
      <c r="H257" s="219">
        <v>0.4</v>
      </c>
      <c r="I257" s="279">
        <v>0.191</v>
      </c>
      <c r="J257" s="219" t="s">
        <v>177</v>
      </c>
      <c r="K257" s="219"/>
      <c r="L257" s="222" t="s">
        <v>2440</v>
      </c>
      <c r="M257" s="219">
        <v>2001</v>
      </c>
      <c r="N257" s="311" t="s">
        <v>1888</v>
      </c>
    </row>
    <row r="258" spans="1:14" x14ac:dyDescent="0.25">
      <c r="A258" s="68">
        <v>1</v>
      </c>
      <c r="B258" s="45">
        <v>99</v>
      </c>
      <c r="C258" s="45">
        <v>5132502</v>
      </c>
      <c r="D258" s="45">
        <v>1985</v>
      </c>
      <c r="E258" s="71"/>
      <c r="F258" s="78" t="s">
        <v>398</v>
      </c>
      <c r="G258" s="45">
        <v>13</v>
      </c>
      <c r="H258" s="45">
        <v>0.4</v>
      </c>
      <c r="I258" s="279">
        <v>0.154</v>
      </c>
      <c r="J258" s="45" t="s">
        <v>177</v>
      </c>
      <c r="K258" s="45" t="s">
        <v>399</v>
      </c>
      <c r="L258" s="78" t="s">
        <v>241</v>
      </c>
      <c r="M258" s="45">
        <v>1985</v>
      </c>
      <c r="N258" s="312" t="s">
        <v>1177</v>
      </c>
    </row>
    <row r="259" spans="1:14" x14ac:dyDescent="0.25">
      <c r="A259" s="68">
        <v>1</v>
      </c>
      <c r="B259" s="45">
        <v>100</v>
      </c>
      <c r="C259" s="45">
        <v>5132502</v>
      </c>
      <c r="D259" s="45">
        <v>1985</v>
      </c>
      <c r="E259" s="71"/>
      <c r="F259" s="78" t="s">
        <v>2150</v>
      </c>
      <c r="G259" s="45">
        <v>8</v>
      </c>
      <c r="H259" s="45">
        <v>0.4</v>
      </c>
      <c r="I259" s="279">
        <v>0.154</v>
      </c>
      <c r="J259" s="45" t="s">
        <v>177</v>
      </c>
      <c r="K259" s="45" t="s">
        <v>399</v>
      </c>
      <c r="L259" s="310" t="s">
        <v>232</v>
      </c>
      <c r="M259" s="45">
        <v>1985</v>
      </c>
      <c r="N259" s="312" t="s">
        <v>1177</v>
      </c>
    </row>
    <row r="260" spans="1:14" x14ac:dyDescent="0.25">
      <c r="A260" s="68">
        <v>1</v>
      </c>
      <c r="B260" s="45">
        <v>101</v>
      </c>
      <c r="C260" s="45">
        <v>5132504</v>
      </c>
      <c r="D260" s="45">
        <v>1985</v>
      </c>
      <c r="E260" s="71"/>
      <c r="F260" s="78" t="s">
        <v>400</v>
      </c>
      <c r="G260" s="45">
        <v>1</v>
      </c>
      <c r="H260" s="45">
        <v>0.4</v>
      </c>
      <c r="I260" s="279">
        <v>0.10100000000000001</v>
      </c>
      <c r="J260" s="45" t="s">
        <v>177</v>
      </c>
      <c r="K260" s="45" t="s">
        <v>401</v>
      </c>
      <c r="L260" s="78" t="s">
        <v>241</v>
      </c>
      <c r="M260" s="45">
        <v>1985</v>
      </c>
      <c r="N260" s="312" t="s">
        <v>1177</v>
      </c>
    </row>
    <row r="261" spans="1:14" x14ac:dyDescent="0.25">
      <c r="A261" s="68">
        <v>1</v>
      </c>
      <c r="B261" s="45">
        <v>102</v>
      </c>
      <c r="C261" s="45">
        <v>5132504</v>
      </c>
      <c r="D261" s="45">
        <v>1985</v>
      </c>
      <c r="E261" s="71"/>
      <c r="F261" s="78" t="s">
        <v>2151</v>
      </c>
      <c r="G261" s="45">
        <v>10</v>
      </c>
      <c r="H261" s="45">
        <v>0.4</v>
      </c>
      <c r="I261" s="279">
        <v>0.10100000000000001</v>
      </c>
      <c r="J261" s="45" t="s">
        <v>177</v>
      </c>
      <c r="K261" s="45" t="s">
        <v>401</v>
      </c>
      <c r="L261" s="310" t="s">
        <v>232</v>
      </c>
      <c r="M261" s="45">
        <v>1985</v>
      </c>
      <c r="N261" s="312" t="s">
        <v>1177</v>
      </c>
    </row>
    <row r="262" spans="1:14" x14ac:dyDescent="0.25">
      <c r="A262" s="68">
        <v>1</v>
      </c>
      <c r="B262" s="45">
        <v>103</v>
      </c>
      <c r="C262" s="45">
        <v>5132505</v>
      </c>
      <c r="D262" s="45">
        <v>1985</v>
      </c>
      <c r="E262" s="71"/>
      <c r="F262" s="78" t="s">
        <v>402</v>
      </c>
      <c r="G262" s="45">
        <v>15</v>
      </c>
      <c r="H262" s="45">
        <v>0.4</v>
      </c>
      <c r="I262" s="279">
        <v>7.5999999999999998E-2</v>
      </c>
      <c r="J262" s="45" t="s">
        <v>177</v>
      </c>
      <c r="K262" s="45" t="s">
        <v>403</v>
      </c>
      <c r="L262" s="78" t="s">
        <v>241</v>
      </c>
      <c r="M262" s="45">
        <v>1985</v>
      </c>
      <c r="N262" s="312" t="s">
        <v>1177</v>
      </c>
    </row>
    <row r="263" spans="1:14" x14ac:dyDescent="0.25">
      <c r="A263" s="68">
        <v>1</v>
      </c>
      <c r="B263" s="45">
        <v>104</v>
      </c>
      <c r="C263" s="45">
        <v>5132505</v>
      </c>
      <c r="D263" s="45">
        <v>1985</v>
      </c>
      <c r="E263" s="71"/>
      <c r="F263" s="78" t="s">
        <v>2152</v>
      </c>
      <c r="G263" s="45">
        <v>6</v>
      </c>
      <c r="H263" s="45">
        <v>0.4</v>
      </c>
      <c r="I263" s="279">
        <v>7.5999999999999998E-2</v>
      </c>
      <c r="J263" s="45" t="s">
        <v>177</v>
      </c>
      <c r="K263" s="45" t="s">
        <v>403</v>
      </c>
      <c r="L263" s="310" t="s">
        <v>232</v>
      </c>
      <c r="M263" s="45">
        <v>1985</v>
      </c>
      <c r="N263" s="312" t="s">
        <v>1177</v>
      </c>
    </row>
    <row r="264" spans="1:14" x14ac:dyDescent="0.25">
      <c r="A264" s="68">
        <v>1</v>
      </c>
      <c r="B264" s="45">
        <v>105</v>
      </c>
      <c r="C264" s="45">
        <v>5132503</v>
      </c>
      <c r="D264" s="45">
        <v>1985</v>
      </c>
      <c r="E264" s="71"/>
      <c r="F264" s="78" t="s">
        <v>404</v>
      </c>
      <c r="G264" s="45">
        <v>7</v>
      </c>
      <c r="H264" s="45">
        <v>0.4</v>
      </c>
      <c r="I264" s="279">
        <v>0.108</v>
      </c>
      <c r="J264" s="45" t="s">
        <v>177</v>
      </c>
      <c r="K264" s="45" t="s">
        <v>401</v>
      </c>
      <c r="L264" s="78" t="s">
        <v>241</v>
      </c>
      <c r="M264" s="45">
        <v>1985</v>
      </c>
      <c r="N264" s="312" t="s">
        <v>1177</v>
      </c>
    </row>
    <row r="265" spans="1:14" x14ac:dyDescent="0.25">
      <c r="A265" s="68">
        <v>1</v>
      </c>
      <c r="B265" s="45">
        <v>106</v>
      </c>
      <c r="C265" s="45">
        <v>5132503</v>
      </c>
      <c r="D265" s="45">
        <v>1985</v>
      </c>
      <c r="E265" s="71"/>
      <c r="F265" s="78" t="s">
        <v>2153</v>
      </c>
      <c r="G265" s="45">
        <v>12</v>
      </c>
      <c r="H265" s="45">
        <v>0.4</v>
      </c>
      <c r="I265" s="279">
        <v>0.108</v>
      </c>
      <c r="J265" s="45" t="s">
        <v>177</v>
      </c>
      <c r="K265" s="45" t="s">
        <v>401</v>
      </c>
      <c r="L265" s="310" t="s">
        <v>232</v>
      </c>
      <c r="M265" s="45">
        <v>1985</v>
      </c>
      <c r="N265" s="312" t="s">
        <v>1177</v>
      </c>
    </row>
    <row r="266" spans="1:14" ht="30" x14ac:dyDescent="0.25">
      <c r="A266" s="68">
        <v>1</v>
      </c>
      <c r="B266" s="45">
        <v>107</v>
      </c>
      <c r="C266" s="45">
        <v>5132503</v>
      </c>
      <c r="D266" s="45">
        <v>1985</v>
      </c>
      <c r="E266" s="71"/>
      <c r="F266" s="78" t="s">
        <v>2266</v>
      </c>
      <c r="G266" s="45">
        <v>16</v>
      </c>
      <c r="H266" s="45">
        <v>0.4</v>
      </c>
      <c r="I266" s="279">
        <v>0.108</v>
      </c>
      <c r="J266" s="45" t="s">
        <v>177</v>
      </c>
      <c r="K266" s="45" t="s">
        <v>401</v>
      </c>
      <c r="L266" s="310" t="s">
        <v>232</v>
      </c>
      <c r="M266" s="45">
        <v>1985</v>
      </c>
      <c r="N266" s="312" t="s">
        <v>1177</v>
      </c>
    </row>
    <row r="267" spans="1:14" x14ac:dyDescent="0.25">
      <c r="A267" s="68">
        <v>1</v>
      </c>
      <c r="B267" s="45">
        <v>108</v>
      </c>
      <c r="C267" s="45">
        <v>5132503</v>
      </c>
      <c r="D267" s="45">
        <v>1985</v>
      </c>
      <c r="E267" s="71"/>
      <c r="F267" s="78" t="s">
        <v>2279</v>
      </c>
      <c r="G267" s="45">
        <v>11</v>
      </c>
      <c r="H267" s="45">
        <v>0.4</v>
      </c>
      <c r="I267" s="279">
        <v>0.108</v>
      </c>
      <c r="J267" s="45" t="s">
        <v>177</v>
      </c>
      <c r="K267" s="45" t="s">
        <v>405</v>
      </c>
      <c r="L267" s="310" t="s">
        <v>232</v>
      </c>
      <c r="M267" s="45">
        <v>1985</v>
      </c>
      <c r="N267" s="312" t="s">
        <v>1177</v>
      </c>
    </row>
    <row r="268" spans="1:14" x14ac:dyDescent="0.25">
      <c r="A268" s="68">
        <v>1</v>
      </c>
      <c r="B268" s="45">
        <v>109</v>
      </c>
      <c r="C268" s="45">
        <v>5132506</v>
      </c>
      <c r="D268" s="45">
        <v>1985</v>
      </c>
      <c r="E268" s="71"/>
      <c r="F268" s="78" t="s">
        <v>406</v>
      </c>
      <c r="G268" s="45">
        <v>5</v>
      </c>
      <c r="H268" s="45">
        <v>0.4</v>
      </c>
      <c r="I268" s="279">
        <v>7.4999999999999997E-2</v>
      </c>
      <c r="J268" s="45" t="s">
        <v>177</v>
      </c>
      <c r="K268" s="45" t="s">
        <v>328</v>
      </c>
      <c r="L268" s="78" t="s">
        <v>241</v>
      </c>
      <c r="M268" s="45">
        <v>1985</v>
      </c>
      <c r="N268" s="312" t="s">
        <v>1177</v>
      </c>
    </row>
    <row r="269" spans="1:14" x14ac:dyDescent="0.25">
      <c r="A269" s="68">
        <v>1</v>
      </c>
      <c r="B269" s="45">
        <v>110</v>
      </c>
      <c r="C269" s="45">
        <v>5132506</v>
      </c>
      <c r="D269" s="45">
        <v>1985</v>
      </c>
      <c r="E269" s="71"/>
      <c r="F269" s="78" t="s">
        <v>2154</v>
      </c>
      <c r="G269" s="45">
        <v>2</v>
      </c>
      <c r="H269" s="45">
        <v>0.4</v>
      </c>
      <c r="I269" s="279">
        <v>7.4999999999999997E-2</v>
      </c>
      <c r="J269" s="45" t="s">
        <v>177</v>
      </c>
      <c r="K269" s="45" t="s">
        <v>328</v>
      </c>
      <c r="L269" s="310" t="s">
        <v>232</v>
      </c>
      <c r="M269" s="45">
        <v>1985</v>
      </c>
      <c r="N269" s="312" t="s">
        <v>1177</v>
      </c>
    </row>
    <row r="270" spans="1:14" x14ac:dyDescent="0.25">
      <c r="A270" s="68">
        <v>1</v>
      </c>
      <c r="B270" s="45">
        <v>111</v>
      </c>
      <c r="C270" s="45">
        <v>5132506</v>
      </c>
      <c r="D270" s="45">
        <v>1985</v>
      </c>
      <c r="E270" s="71"/>
      <c r="F270" s="78" t="s">
        <v>2154</v>
      </c>
      <c r="G270" s="45">
        <v>3</v>
      </c>
      <c r="H270" s="45">
        <v>0.4</v>
      </c>
      <c r="I270" s="279">
        <v>7.4999999999999997E-2</v>
      </c>
      <c r="J270" s="45" t="s">
        <v>177</v>
      </c>
      <c r="K270" s="45" t="s">
        <v>328</v>
      </c>
      <c r="L270" s="310" t="s">
        <v>232</v>
      </c>
      <c r="M270" s="45">
        <v>1985</v>
      </c>
      <c r="N270" s="312" t="s">
        <v>1177</v>
      </c>
    </row>
    <row r="271" spans="1:14" x14ac:dyDescent="0.25">
      <c r="A271" s="68">
        <v>1</v>
      </c>
      <c r="B271" s="45">
        <v>112</v>
      </c>
      <c r="C271" s="45">
        <v>5132506</v>
      </c>
      <c r="D271" s="45">
        <v>1985</v>
      </c>
      <c r="E271" s="71"/>
      <c r="F271" s="78" t="s">
        <v>2154</v>
      </c>
      <c r="G271" s="45">
        <v>4</v>
      </c>
      <c r="H271" s="45">
        <v>0.4</v>
      </c>
      <c r="I271" s="279">
        <v>7.4999999999999997E-2</v>
      </c>
      <c r="J271" s="45" t="s">
        <v>177</v>
      </c>
      <c r="K271" s="45" t="s">
        <v>328</v>
      </c>
      <c r="L271" s="310" t="s">
        <v>232</v>
      </c>
      <c r="M271" s="45">
        <v>1985</v>
      </c>
      <c r="N271" s="312" t="s">
        <v>1177</v>
      </c>
    </row>
    <row r="272" spans="1:14" x14ac:dyDescent="0.25">
      <c r="A272" s="68">
        <v>1</v>
      </c>
      <c r="B272" s="45">
        <v>113</v>
      </c>
      <c r="C272" s="45">
        <v>5131003</v>
      </c>
      <c r="D272" s="45">
        <v>1980</v>
      </c>
      <c r="E272" s="71"/>
      <c r="F272" s="78" t="s">
        <v>407</v>
      </c>
      <c r="G272" s="45">
        <v>7</v>
      </c>
      <c r="H272" s="45">
        <v>0.4</v>
      </c>
      <c r="I272" s="279">
        <v>0.18099999999999999</v>
      </c>
      <c r="J272" s="45" t="s">
        <v>177</v>
      </c>
      <c r="K272" s="45" t="s">
        <v>370</v>
      </c>
      <c r="L272" s="78" t="s">
        <v>241</v>
      </c>
      <c r="M272" s="45">
        <v>1980</v>
      </c>
      <c r="N272" s="312" t="s">
        <v>1177</v>
      </c>
    </row>
    <row r="273" spans="1:14" x14ac:dyDescent="0.25">
      <c r="A273" s="68">
        <v>1</v>
      </c>
      <c r="B273" s="45">
        <v>114</v>
      </c>
      <c r="C273" s="45">
        <v>5131003</v>
      </c>
      <c r="D273" s="45">
        <v>1980</v>
      </c>
      <c r="E273" s="71"/>
      <c r="F273" s="78" t="s">
        <v>2155</v>
      </c>
      <c r="G273" s="45">
        <v>12</v>
      </c>
      <c r="H273" s="45">
        <v>0.4</v>
      </c>
      <c r="I273" s="279">
        <v>0.18099999999999999</v>
      </c>
      <c r="J273" s="45" t="s">
        <v>177</v>
      </c>
      <c r="K273" s="45" t="s">
        <v>370</v>
      </c>
      <c r="L273" s="310" t="s">
        <v>232</v>
      </c>
      <c r="M273" s="45">
        <v>1980</v>
      </c>
      <c r="N273" s="312" t="s">
        <v>1177</v>
      </c>
    </row>
    <row r="274" spans="1:14" x14ac:dyDescent="0.25">
      <c r="A274" s="68">
        <v>1</v>
      </c>
      <c r="B274" s="45">
        <v>115</v>
      </c>
      <c r="C274" s="45">
        <v>5131003</v>
      </c>
      <c r="D274" s="45">
        <v>1980</v>
      </c>
      <c r="E274" s="71"/>
      <c r="F274" s="78" t="s">
        <v>407</v>
      </c>
      <c r="G274" s="45">
        <v>17</v>
      </c>
      <c r="H274" s="45">
        <v>0.4</v>
      </c>
      <c r="I274" s="279">
        <v>0.18099999999999999</v>
      </c>
      <c r="J274" s="45" t="s">
        <v>177</v>
      </c>
      <c r="K274" s="45" t="s">
        <v>370</v>
      </c>
      <c r="L274" s="310" t="s">
        <v>232</v>
      </c>
      <c r="M274" s="45">
        <v>1980</v>
      </c>
      <c r="N274" s="312" t="s">
        <v>1177</v>
      </c>
    </row>
    <row r="275" spans="1:14" x14ac:dyDescent="0.25">
      <c r="A275" s="68">
        <v>1</v>
      </c>
      <c r="B275" s="45">
        <v>116</v>
      </c>
      <c r="C275" s="45">
        <v>5131003</v>
      </c>
      <c r="D275" s="45">
        <v>1980</v>
      </c>
      <c r="E275" s="71"/>
      <c r="F275" s="78" t="s">
        <v>407</v>
      </c>
      <c r="G275" s="45">
        <v>19</v>
      </c>
      <c r="H275" s="45">
        <v>0.4</v>
      </c>
      <c r="I275" s="279">
        <v>0.18099999999999999</v>
      </c>
      <c r="J275" s="45" t="s">
        <v>177</v>
      </c>
      <c r="K275" s="45" t="s">
        <v>370</v>
      </c>
      <c r="L275" s="310" t="s">
        <v>232</v>
      </c>
      <c r="M275" s="45">
        <v>1980</v>
      </c>
      <c r="N275" s="312" t="s">
        <v>1177</v>
      </c>
    </row>
    <row r="276" spans="1:14" ht="30" x14ac:dyDescent="0.25">
      <c r="A276" s="68">
        <v>1</v>
      </c>
      <c r="B276" s="45">
        <v>117</v>
      </c>
      <c r="C276" s="45"/>
      <c r="D276" s="45">
        <v>1980</v>
      </c>
      <c r="E276" s="71"/>
      <c r="F276" s="78" t="s">
        <v>408</v>
      </c>
      <c r="G276" s="45">
        <v>2</v>
      </c>
      <c r="H276" s="45">
        <v>0.4</v>
      </c>
      <c r="I276" s="279">
        <v>7.9000000000000001E-2</v>
      </c>
      <c r="J276" s="45" t="s">
        <v>177</v>
      </c>
      <c r="K276" s="45" t="s">
        <v>409</v>
      </c>
      <c r="L276" s="78" t="s">
        <v>241</v>
      </c>
      <c r="M276" s="45">
        <v>1980</v>
      </c>
      <c r="N276" s="312" t="s">
        <v>1177</v>
      </c>
    </row>
    <row r="277" spans="1:14" ht="30" x14ac:dyDescent="0.25">
      <c r="A277" s="68">
        <v>1</v>
      </c>
      <c r="B277" s="45">
        <v>118</v>
      </c>
      <c r="C277" s="45"/>
      <c r="D277" s="45">
        <v>1980</v>
      </c>
      <c r="E277" s="71"/>
      <c r="F277" s="78" t="s">
        <v>2156</v>
      </c>
      <c r="G277" s="45">
        <v>15</v>
      </c>
      <c r="H277" s="45">
        <v>0.4</v>
      </c>
      <c r="I277" s="279">
        <v>7.9000000000000001E-2</v>
      </c>
      <c r="J277" s="45" t="s">
        <v>177</v>
      </c>
      <c r="K277" s="45" t="s">
        <v>409</v>
      </c>
      <c r="L277" s="310" t="s">
        <v>232</v>
      </c>
      <c r="M277" s="45">
        <v>1980</v>
      </c>
      <c r="N277" s="312" t="s">
        <v>1177</v>
      </c>
    </row>
    <row r="278" spans="1:14" ht="30" x14ac:dyDescent="0.25">
      <c r="A278" s="68">
        <v>1</v>
      </c>
      <c r="B278" s="45">
        <v>119</v>
      </c>
      <c r="C278" s="45"/>
      <c r="D278" s="45">
        <v>1980</v>
      </c>
      <c r="E278" s="71"/>
      <c r="F278" s="78" t="s">
        <v>408</v>
      </c>
      <c r="G278" s="45">
        <v>5</v>
      </c>
      <c r="H278" s="45">
        <v>0.4</v>
      </c>
      <c r="I278" s="279">
        <v>7.9000000000000001E-2</v>
      </c>
      <c r="J278" s="45" t="s">
        <v>177</v>
      </c>
      <c r="K278" s="45" t="s">
        <v>409</v>
      </c>
      <c r="L278" s="310" t="s">
        <v>232</v>
      </c>
      <c r="M278" s="45">
        <v>1980</v>
      </c>
      <c r="N278" s="312" t="s">
        <v>1177</v>
      </c>
    </row>
    <row r="279" spans="1:14" ht="30" x14ac:dyDescent="0.25">
      <c r="A279" s="68">
        <v>1</v>
      </c>
      <c r="B279" s="45">
        <v>120</v>
      </c>
      <c r="C279" s="45"/>
      <c r="D279" s="45">
        <v>1980</v>
      </c>
      <c r="E279" s="71"/>
      <c r="F279" s="78" t="s">
        <v>2280</v>
      </c>
      <c r="G279" s="45">
        <v>18</v>
      </c>
      <c r="H279" s="45">
        <v>0.4</v>
      </c>
      <c r="I279" s="279">
        <v>7.9000000000000001E-2</v>
      </c>
      <c r="J279" s="45" t="s">
        <v>177</v>
      </c>
      <c r="K279" s="45" t="s">
        <v>409</v>
      </c>
      <c r="L279" s="310" t="s">
        <v>232</v>
      </c>
      <c r="M279" s="45">
        <v>1980</v>
      </c>
      <c r="N279" s="312" t="s">
        <v>1177</v>
      </c>
    </row>
    <row r="280" spans="1:14" x14ac:dyDescent="0.25">
      <c r="A280" s="68">
        <v>1</v>
      </c>
      <c r="B280" s="45">
        <v>121</v>
      </c>
      <c r="C280" s="45"/>
      <c r="D280" s="45">
        <v>1980</v>
      </c>
      <c r="E280" s="71"/>
      <c r="F280" s="78" t="s">
        <v>2285</v>
      </c>
      <c r="G280" s="45">
        <v>3</v>
      </c>
      <c r="H280" s="45">
        <v>0.4</v>
      </c>
      <c r="I280" s="279">
        <v>7.9000000000000001E-2</v>
      </c>
      <c r="J280" s="45" t="s">
        <v>177</v>
      </c>
      <c r="K280" s="45" t="s">
        <v>410</v>
      </c>
      <c r="L280" s="310" t="s">
        <v>232</v>
      </c>
      <c r="M280" s="45">
        <v>1980</v>
      </c>
      <c r="N280" s="312" t="s">
        <v>1177</v>
      </c>
    </row>
    <row r="281" spans="1:14" x14ac:dyDescent="0.25">
      <c r="A281" s="68">
        <v>1</v>
      </c>
      <c r="B281" s="45">
        <v>122</v>
      </c>
      <c r="C281" s="45"/>
      <c r="D281" s="45">
        <v>1980</v>
      </c>
      <c r="E281" s="71"/>
      <c r="F281" s="78" t="s">
        <v>2157</v>
      </c>
      <c r="G281" s="45">
        <v>9</v>
      </c>
      <c r="H281" s="45">
        <v>0.4</v>
      </c>
      <c r="I281" s="279">
        <v>7.9000000000000001E-2</v>
      </c>
      <c r="J281" s="45" t="s">
        <v>177</v>
      </c>
      <c r="K281" s="45" t="s">
        <v>410</v>
      </c>
      <c r="L281" s="310" t="s">
        <v>232</v>
      </c>
      <c r="M281" s="45">
        <v>1980</v>
      </c>
      <c r="N281" s="312" t="s">
        <v>1177</v>
      </c>
    </row>
    <row r="282" spans="1:14" ht="30" x14ac:dyDescent="0.25">
      <c r="A282" s="68">
        <v>1</v>
      </c>
      <c r="B282" s="45">
        <v>123</v>
      </c>
      <c r="C282" s="45"/>
      <c r="D282" s="45">
        <v>1980</v>
      </c>
      <c r="E282" s="71"/>
      <c r="F282" s="78" t="s">
        <v>411</v>
      </c>
      <c r="G282" s="45">
        <v>4</v>
      </c>
      <c r="H282" s="45">
        <v>0.4</v>
      </c>
      <c r="I282" s="279">
        <v>6.4000000000000001E-2</v>
      </c>
      <c r="J282" s="45" t="s">
        <v>177</v>
      </c>
      <c r="K282" s="45" t="s">
        <v>409</v>
      </c>
      <c r="L282" s="78" t="s">
        <v>241</v>
      </c>
      <c r="M282" s="45">
        <v>1980</v>
      </c>
      <c r="N282" s="312" t="s">
        <v>1177</v>
      </c>
    </row>
    <row r="283" spans="1:14" ht="30" x14ac:dyDescent="0.25">
      <c r="A283" s="68">
        <v>1</v>
      </c>
      <c r="B283" s="45">
        <v>124</v>
      </c>
      <c r="C283" s="45"/>
      <c r="D283" s="45">
        <v>1980</v>
      </c>
      <c r="E283" s="71"/>
      <c r="F283" s="78" t="s">
        <v>2158</v>
      </c>
      <c r="G283" s="45">
        <v>14</v>
      </c>
      <c r="H283" s="45">
        <v>0.4</v>
      </c>
      <c r="I283" s="279">
        <v>6.4000000000000001E-2</v>
      </c>
      <c r="J283" s="45" t="s">
        <v>177</v>
      </c>
      <c r="K283" s="45" t="s">
        <v>409</v>
      </c>
      <c r="L283" s="310" t="s">
        <v>232</v>
      </c>
      <c r="M283" s="45">
        <v>1980</v>
      </c>
      <c r="N283" s="312" t="s">
        <v>1177</v>
      </c>
    </row>
    <row r="284" spans="1:14" ht="30" x14ac:dyDescent="0.25">
      <c r="A284" s="68">
        <v>1</v>
      </c>
      <c r="B284" s="45">
        <v>125</v>
      </c>
      <c r="C284" s="45"/>
      <c r="D284" s="45">
        <v>1980</v>
      </c>
      <c r="E284" s="71"/>
      <c r="F284" s="78" t="s">
        <v>411</v>
      </c>
      <c r="G284" s="45">
        <v>8</v>
      </c>
      <c r="H284" s="45">
        <v>0.4</v>
      </c>
      <c r="I284" s="279">
        <v>6.4000000000000001E-2</v>
      </c>
      <c r="J284" s="45" t="s">
        <v>177</v>
      </c>
      <c r="K284" s="45" t="s">
        <v>409</v>
      </c>
      <c r="L284" s="310" t="s">
        <v>232</v>
      </c>
      <c r="M284" s="45">
        <v>1980</v>
      </c>
      <c r="N284" s="312" t="s">
        <v>1177</v>
      </c>
    </row>
    <row r="285" spans="1:14" ht="30" x14ac:dyDescent="0.25">
      <c r="A285" s="68">
        <v>1</v>
      </c>
      <c r="B285" s="45">
        <v>126</v>
      </c>
      <c r="C285" s="45"/>
      <c r="D285" s="45">
        <v>1980</v>
      </c>
      <c r="E285" s="71"/>
      <c r="F285" s="78" t="s">
        <v>411</v>
      </c>
      <c r="G285" s="45">
        <v>10</v>
      </c>
      <c r="H285" s="45">
        <v>0.4</v>
      </c>
      <c r="I285" s="279">
        <v>6.4000000000000001E-2</v>
      </c>
      <c r="J285" s="45" t="s">
        <v>177</v>
      </c>
      <c r="K285" s="45" t="s">
        <v>409</v>
      </c>
      <c r="L285" s="310" t="s">
        <v>232</v>
      </c>
      <c r="M285" s="45">
        <v>1980</v>
      </c>
      <c r="N285" s="312" t="s">
        <v>1177</v>
      </c>
    </row>
    <row r="286" spans="1:14" x14ac:dyDescent="0.25">
      <c r="A286" s="68">
        <v>1</v>
      </c>
      <c r="B286" s="45">
        <v>127</v>
      </c>
      <c r="C286" s="45"/>
      <c r="D286" s="45">
        <v>1980</v>
      </c>
      <c r="E286" s="71"/>
      <c r="F286" s="78" t="s">
        <v>2284</v>
      </c>
      <c r="G286" s="45">
        <v>16</v>
      </c>
      <c r="H286" s="45">
        <v>0.4</v>
      </c>
      <c r="I286" s="279">
        <v>6.4000000000000001E-2</v>
      </c>
      <c r="J286" s="45" t="s">
        <v>177</v>
      </c>
      <c r="K286" s="45" t="s">
        <v>409</v>
      </c>
      <c r="L286" s="310" t="s">
        <v>232</v>
      </c>
      <c r="M286" s="45">
        <v>1980</v>
      </c>
      <c r="N286" s="312" t="s">
        <v>1177</v>
      </c>
    </row>
    <row r="287" spans="1:14" x14ac:dyDescent="0.25">
      <c r="A287" s="68">
        <v>1</v>
      </c>
      <c r="B287" s="45">
        <v>128</v>
      </c>
      <c r="C287" s="45"/>
      <c r="D287" s="45">
        <v>1980</v>
      </c>
      <c r="E287" s="71"/>
      <c r="F287" s="78" t="s">
        <v>2159</v>
      </c>
      <c r="G287" s="45">
        <v>6</v>
      </c>
      <c r="H287" s="45">
        <v>0.4</v>
      </c>
      <c r="I287" s="279">
        <v>6.4000000000000001E-2</v>
      </c>
      <c r="J287" s="45" t="s">
        <v>177</v>
      </c>
      <c r="K287" s="45" t="s">
        <v>412</v>
      </c>
      <c r="L287" s="310" t="s">
        <v>232</v>
      </c>
      <c r="M287" s="45">
        <v>1980</v>
      </c>
      <c r="N287" s="312" t="s">
        <v>1177</v>
      </c>
    </row>
    <row r="288" spans="1:14" x14ac:dyDescent="0.25">
      <c r="A288" s="68">
        <v>1</v>
      </c>
      <c r="B288" s="45">
        <v>129</v>
      </c>
      <c r="C288" s="45">
        <v>51141</v>
      </c>
      <c r="D288" s="45">
        <v>1977</v>
      </c>
      <c r="E288" s="71"/>
      <c r="F288" s="78" t="s">
        <v>413</v>
      </c>
      <c r="G288" s="45">
        <v>13</v>
      </c>
      <c r="H288" s="45">
        <v>0.4</v>
      </c>
      <c r="I288" s="279">
        <v>0.245</v>
      </c>
      <c r="J288" s="45" t="s">
        <v>177</v>
      </c>
      <c r="K288" s="45" t="s">
        <v>409</v>
      </c>
      <c r="L288" s="78" t="s">
        <v>241</v>
      </c>
      <c r="M288" s="45">
        <v>1977</v>
      </c>
      <c r="N288" s="312" t="s">
        <v>1177</v>
      </c>
    </row>
    <row r="289" spans="1:14" x14ac:dyDescent="0.25">
      <c r="A289" s="68">
        <v>1</v>
      </c>
      <c r="B289" s="45">
        <v>130</v>
      </c>
      <c r="C289" s="45">
        <v>51141</v>
      </c>
      <c r="D289" s="45">
        <v>1977</v>
      </c>
      <c r="E289" s="71"/>
      <c r="F289" s="78" t="s">
        <v>2160</v>
      </c>
      <c r="G289" s="45">
        <v>1</v>
      </c>
      <c r="H289" s="45">
        <v>0.4</v>
      </c>
      <c r="I289" s="279">
        <v>0.245</v>
      </c>
      <c r="J289" s="45" t="s">
        <v>177</v>
      </c>
      <c r="K289" s="45" t="s">
        <v>409</v>
      </c>
      <c r="L289" s="310" t="s">
        <v>232</v>
      </c>
      <c r="M289" s="45">
        <v>1977</v>
      </c>
      <c r="N289" s="312" t="s">
        <v>1177</v>
      </c>
    </row>
    <row r="290" spans="1:14" x14ac:dyDescent="0.25">
      <c r="A290" s="68">
        <v>1</v>
      </c>
      <c r="B290" s="45">
        <v>131</v>
      </c>
      <c r="C290" s="45">
        <v>51142</v>
      </c>
      <c r="D290" s="45">
        <v>1977</v>
      </c>
      <c r="E290" s="71"/>
      <c r="F290" s="78" t="s">
        <v>414</v>
      </c>
      <c r="G290" s="45">
        <v>7</v>
      </c>
      <c r="H290" s="45">
        <v>0.4</v>
      </c>
      <c r="I290" s="279">
        <v>0.105</v>
      </c>
      <c r="J290" s="45" t="s">
        <v>177</v>
      </c>
      <c r="K290" s="45" t="s">
        <v>409</v>
      </c>
      <c r="L290" s="78" t="s">
        <v>241</v>
      </c>
      <c r="M290" s="45">
        <v>1977</v>
      </c>
      <c r="N290" s="312" t="s">
        <v>1177</v>
      </c>
    </row>
    <row r="291" spans="1:14" x14ac:dyDescent="0.25">
      <c r="A291" s="68">
        <v>1</v>
      </c>
      <c r="B291" s="45">
        <v>132</v>
      </c>
      <c r="C291" s="45">
        <v>51142</v>
      </c>
      <c r="D291" s="45">
        <v>1977</v>
      </c>
      <c r="E291" s="71"/>
      <c r="F291" s="78" t="s">
        <v>2161</v>
      </c>
      <c r="G291" s="45">
        <v>12</v>
      </c>
      <c r="H291" s="45">
        <v>0.4</v>
      </c>
      <c r="I291" s="279">
        <v>0.105</v>
      </c>
      <c r="J291" s="45" t="s">
        <v>177</v>
      </c>
      <c r="K291" s="45" t="s">
        <v>409</v>
      </c>
      <c r="L291" s="310" t="s">
        <v>232</v>
      </c>
      <c r="M291" s="45">
        <v>1977</v>
      </c>
      <c r="N291" s="312" t="s">
        <v>1177</v>
      </c>
    </row>
    <row r="292" spans="1:14" s="215" customFormat="1" x14ac:dyDescent="0.25">
      <c r="A292" s="215">
        <v>1</v>
      </c>
      <c r="B292" s="45">
        <v>133</v>
      </c>
      <c r="C292" s="219"/>
      <c r="D292" s="219">
        <v>2024</v>
      </c>
      <c r="E292" s="221"/>
      <c r="F292" s="220" t="s">
        <v>510</v>
      </c>
      <c r="G292" s="219">
        <v>4</v>
      </c>
      <c r="H292" s="219">
        <v>0.4</v>
      </c>
      <c r="I292" s="415">
        <v>0.20799999999999999</v>
      </c>
      <c r="J292" s="219" t="s">
        <v>177</v>
      </c>
      <c r="K292" s="219"/>
      <c r="L292" s="222" t="s">
        <v>2440</v>
      </c>
      <c r="M292" s="219">
        <v>2024</v>
      </c>
      <c r="N292" s="295" t="s">
        <v>2710</v>
      </c>
    </row>
    <row r="293" spans="1:14" s="215" customFormat="1" x14ac:dyDescent="0.25">
      <c r="A293" s="215">
        <v>1</v>
      </c>
      <c r="B293" s="219">
        <v>134</v>
      </c>
      <c r="C293" s="219"/>
      <c r="D293" s="219">
        <v>2024</v>
      </c>
      <c r="E293" s="221"/>
      <c r="F293" s="220" t="s">
        <v>510</v>
      </c>
      <c r="G293" s="219">
        <v>9</v>
      </c>
      <c r="H293" s="219">
        <v>0.4</v>
      </c>
      <c r="I293" s="416"/>
      <c r="J293" s="219" t="s">
        <v>177</v>
      </c>
      <c r="K293" s="219"/>
      <c r="L293" s="222" t="s">
        <v>2440</v>
      </c>
      <c r="M293" s="219">
        <v>2024</v>
      </c>
      <c r="N293" s="295" t="s">
        <v>2710</v>
      </c>
    </row>
    <row r="294" spans="1:14" x14ac:dyDescent="0.25">
      <c r="A294" s="68">
        <v>1</v>
      </c>
      <c r="B294" s="45">
        <v>135</v>
      </c>
      <c r="C294" s="45"/>
      <c r="D294" s="45">
        <v>1973</v>
      </c>
      <c r="E294" s="71"/>
      <c r="F294" s="78" t="s">
        <v>415</v>
      </c>
      <c r="G294" s="45">
        <v>6</v>
      </c>
      <c r="H294" s="45">
        <v>0.4</v>
      </c>
      <c r="I294" s="279">
        <v>7.0999999999999994E-2</v>
      </c>
      <c r="J294" s="45" t="s">
        <v>177</v>
      </c>
      <c r="K294" s="45" t="s">
        <v>416</v>
      </c>
      <c r="L294" s="78" t="s">
        <v>241</v>
      </c>
      <c r="M294" s="45">
        <v>1973</v>
      </c>
      <c r="N294" s="312" t="s">
        <v>1177</v>
      </c>
    </row>
    <row r="295" spans="1:14" x14ac:dyDescent="0.25">
      <c r="A295" s="68">
        <v>1</v>
      </c>
      <c r="B295" s="45">
        <v>136</v>
      </c>
      <c r="C295" s="45"/>
      <c r="D295" s="45">
        <v>1973</v>
      </c>
      <c r="E295" s="71"/>
      <c r="F295" s="78" t="s">
        <v>2162</v>
      </c>
      <c r="G295" s="45">
        <v>16</v>
      </c>
      <c r="H295" s="45">
        <v>0.4</v>
      </c>
      <c r="I295" s="279">
        <v>7.0999999999999994E-2</v>
      </c>
      <c r="J295" s="45" t="s">
        <v>177</v>
      </c>
      <c r="K295" s="45" t="s">
        <v>416</v>
      </c>
      <c r="L295" s="310" t="s">
        <v>232</v>
      </c>
      <c r="M295" s="45">
        <v>1973</v>
      </c>
      <c r="N295" s="312" t="s">
        <v>1177</v>
      </c>
    </row>
    <row r="296" spans="1:14" x14ac:dyDescent="0.25">
      <c r="A296" s="68">
        <v>1</v>
      </c>
      <c r="B296" s="45">
        <v>137</v>
      </c>
      <c r="C296" s="45">
        <v>51186</v>
      </c>
      <c r="D296" s="45">
        <v>1979</v>
      </c>
      <c r="E296" s="71"/>
      <c r="F296" s="78" t="s">
        <v>417</v>
      </c>
      <c r="G296" s="45">
        <v>2</v>
      </c>
      <c r="H296" s="45">
        <v>0.4</v>
      </c>
      <c r="I296" s="279">
        <v>2.5000000000000001E-2</v>
      </c>
      <c r="J296" s="45" t="s">
        <v>177</v>
      </c>
      <c r="K296" s="45" t="s">
        <v>370</v>
      </c>
      <c r="L296" s="78" t="s">
        <v>241</v>
      </c>
      <c r="M296" s="45">
        <v>1979</v>
      </c>
      <c r="N296" s="312" t="s">
        <v>1177</v>
      </c>
    </row>
    <row r="297" spans="1:14" x14ac:dyDescent="0.25">
      <c r="A297" s="68">
        <v>1</v>
      </c>
      <c r="B297" s="45">
        <v>138</v>
      </c>
      <c r="C297" s="45">
        <v>51186</v>
      </c>
      <c r="D297" s="45">
        <v>1979</v>
      </c>
      <c r="E297" s="71"/>
      <c r="F297" s="78" t="s">
        <v>2163</v>
      </c>
      <c r="G297" s="45">
        <v>11</v>
      </c>
      <c r="H297" s="45">
        <v>0.4</v>
      </c>
      <c r="I297" s="279">
        <v>2.5000000000000001E-2</v>
      </c>
      <c r="J297" s="45" t="s">
        <v>177</v>
      </c>
      <c r="K297" s="45" t="s">
        <v>370</v>
      </c>
      <c r="L297" s="310" t="s">
        <v>232</v>
      </c>
      <c r="M297" s="45">
        <v>1979</v>
      </c>
      <c r="N297" s="312" t="s">
        <v>1177</v>
      </c>
    </row>
    <row r="298" spans="1:14" x14ac:dyDescent="0.25">
      <c r="A298" s="68">
        <v>1</v>
      </c>
      <c r="B298" s="45">
        <v>139</v>
      </c>
      <c r="C298" s="45">
        <v>51144</v>
      </c>
      <c r="D298" s="45">
        <v>1978</v>
      </c>
      <c r="E298" s="71"/>
      <c r="F298" s="78" t="s">
        <v>418</v>
      </c>
      <c r="G298" s="45">
        <v>3</v>
      </c>
      <c r="H298" s="45">
        <v>0.4</v>
      </c>
      <c r="I298" s="279">
        <v>7.4999999999999997E-2</v>
      </c>
      <c r="J298" s="45" t="s">
        <v>177</v>
      </c>
      <c r="K298" s="45" t="s">
        <v>370</v>
      </c>
      <c r="L298" s="78" t="s">
        <v>241</v>
      </c>
      <c r="M298" s="45">
        <v>1978</v>
      </c>
      <c r="N298" s="312" t="s">
        <v>1177</v>
      </c>
    </row>
    <row r="299" spans="1:14" x14ac:dyDescent="0.25">
      <c r="A299" s="68">
        <v>1</v>
      </c>
      <c r="B299" s="45">
        <v>140</v>
      </c>
      <c r="C299" s="45">
        <v>51144</v>
      </c>
      <c r="D299" s="45">
        <v>1978</v>
      </c>
      <c r="E299" s="71"/>
      <c r="F299" s="78" t="s">
        <v>418</v>
      </c>
      <c r="G299" s="45">
        <v>10</v>
      </c>
      <c r="H299" s="45">
        <v>0.4</v>
      </c>
      <c r="I299" s="279">
        <v>7.4999999999999997E-2</v>
      </c>
      <c r="J299" s="45" t="s">
        <v>177</v>
      </c>
      <c r="K299" s="45" t="s">
        <v>370</v>
      </c>
      <c r="L299" s="310" t="s">
        <v>232</v>
      </c>
      <c r="M299" s="45">
        <v>1978</v>
      </c>
      <c r="N299" s="312" t="s">
        <v>1177</v>
      </c>
    </row>
    <row r="300" spans="1:14" x14ac:dyDescent="0.25">
      <c r="A300" s="68">
        <v>1</v>
      </c>
      <c r="B300" s="45">
        <v>141</v>
      </c>
      <c r="C300" s="45">
        <v>5131103</v>
      </c>
      <c r="D300" s="45">
        <v>1980</v>
      </c>
      <c r="E300" s="71"/>
      <c r="F300" s="78" t="s">
        <v>419</v>
      </c>
      <c r="G300" s="45">
        <v>8</v>
      </c>
      <c r="H300" s="45">
        <v>0.4</v>
      </c>
      <c r="I300" s="279">
        <v>0.09</v>
      </c>
      <c r="J300" s="45" t="s">
        <v>177</v>
      </c>
      <c r="K300" s="45" t="s">
        <v>373</v>
      </c>
      <c r="L300" s="78" t="s">
        <v>241</v>
      </c>
      <c r="M300" s="45">
        <v>1980</v>
      </c>
      <c r="N300" s="312" t="s">
        <v>1177</v>
      </c>
    </row>
    <row r="301" spans="1:14" x14ac:dyDescent="0.25">
      <c r="A301" s="68">
        <v>1</v>
      </c>
      <c r="B301" s="45">
        <v>142</v>
      </c>
      <c r="C301" s="45">
        <v>5131103</v>
      </c>
      <c r="D301" s="45">
        <v>1980</v>
      </c>
      <c r="E301" s="71"/>
      <c r="F301" s="78" t="s">
        <v>2164</v>
      </c>
      <c r="G301" s="45">
        <v>13</v>
      </c>
      <c r="H301" s="45">
        <v>0.4</v>
      </c>
      <c r="I301" s="279">
        <v>0.09</v>
      </c>
      <c r="J301" s="45" t="s">
        <v>177</v>
      </c>
      <c r="K301" s="45" t="s">
        <v>373</v>
      </c>
      <c r="L301" s="310" t="s">
        <v>232</v>
      </c>
      <c r="M301" s="45">
        <v>1980</v>
      </c>
      <c r="N301" s="312" t="s">
        <v>1177</v>
      </c>
    </row>
    <row r="302" spans="1:14" x14ac:dyDescent="0.25">
      <c r="A302" s="68">
        <v>1</v>
      </c>
      <c r="B302" s="45">
        <v>143</v>
      </c>
      <c r="C302" s="45">
        <v>5131104</v>
      </c>
      <c r="D302" s="45">
        <v>1978</v>
      </c>
      <c r="E302" s="71"/>
      <c r="F302" s="78" t="s">
        <v>420</v>
      </c>
      <c r="G302" s="45">
        <v>1</v>
      </c>
      <c r="H302" s="45">
        <v>0.4</v>
      </c>
      <c r="I302" s="279">
        <v>0.10299999999999999</v>
      </c>
      <c r="J302" s="45" t="s">
        <v>177</v>
      </c>
      <c r="K302" s="45" t="s">
        <v>421</v>
      </c>
      <c r="L302" s="78" t="s">
        <v>241</v>
      </c>
      <c r="M302" s="45">
        <v>1978</v>
      </c>
      <c r="N302" s="312" t="s">
        <v>1177</v>
      </c>
    </row>
    <row r="303" spans="1:14" x14ac:dyDescent="0.25">
      <c r="A303" s="68">
        <v>1</v>
      </c>
      <c r="B303" s="45">
        <v>144</v>
      </c>
      <c r="C303" s="45">
        <v>5131104</v>
      </c>
      <c r="D303" s="45">
        <v>1978</v>
      </c>
      <c r="E303" s="71"/>
      <c r="F303" s="78" t="s">
        <v>420</v>
      </c>
      <c r="G303" s="45">
        <v>15</v>
      </c>
      <c r="H303" s="45">
        <v>0.4</v>
      </c>
      <c r="I303" s="279">
        <v>0.10299999999999999</v>
      </c>
      <c r="J303" s="45" t="s">
        <v>177</v>
      </c>
      <c r="K303" s="45" t="s">
        <v>421</v>
      </c>
      <c r="L303" s="310" t="s">
        <v>232</v>
      </c>
      <c r="M303" s="45">
        <v>1978</v>
      </c>
      <c r="N303" s="312" t="s">
        <v>1177</v>
      </c>
    </row>
    <row r="304" spans="1:14" x14ac:dyDescent="0.25">
      <c r="A304" s="68">
        <v>1</v>
      </c>
      <c r="B304" s="45">
        <v>145</v>
      </c>
      <c r="C304" s="45">
        <v>5131102</v>
      </c>
      <c r="D304" s="45">
        <v>1980</v>
      </c>
      <c r="E304" s="71"/>
      <c r="F304" s="78" t="s">
        <v>422</v>
      </c>
      <c r="G304" s="45">
        <v>5</v>
      </c>
      <c r="H304" s="45">
        <v>0.4</v>
      </c>
      <c r="I304" s="279">
        <v>0.151</v>
      </c>
      <c r="J304" s="45" t="s">
        <v>177</v>
      </c>
      <c r="K304" s="45" t="s">
        <v>423</v>
      </c>
      <c r="L304" s="78" t="s">
        <v>241</v>
      </c>
      <c r="M304" s="45">
        <v>1980</v>
      </c>
      <c r="N304" s="312" t="s">
        <v>1177</v>
      </c>
    </row>
    <row r="305" spans="1:14" x14ac:dyDescent="0.25">
      <c r="A305" s="68">
        <v>1</v>
      </c>
      <c r="B305" s="45">
        <v>146</v>
      </c>
      <c r="C305" s="45">
        <v>5131102</v>
      </c>
      <c r="D305" s="45">
        <v>1980</v>
      </c>
      <c r="E305" s="71"/>
      <c r="F305" s="78" t="s">
        <v>2165</v>
      </c>
      <c r="G305" s="45">
        <v>14</v>
      </c>
      <c r="H305" s="45">
        <v>0.4</v>
      </c>
      <c r="I305" s="279">
        <v>0.151</v>
      </c>
      <c r="J305" s="45" t="s">
        <v>177</v>
      </c>
      <c r="K305" s="45" t="s">
        <v>423</v>
      </c>
      <c r="L305" s="310" t="s">
        <v>232</v>
      </c>
      <c r="M305" s="45">
        <v>1980</v>
      </c>
      <c r="N305" s="312" t="s">
        <v>1177</v>
      </c>
    </row>
    <row r="306" spans="1:14" x14ac:dyDescent="0.25">
      <c r="A306" s="68">
        <v>1</v>
      </c>
      <c r="B306" s="45">
        <v>147</v>
      </c>
      <c r="C306" s="45">
        <v>51147</v>
      </c>
      <c r="D306" s="45">
        <v>1979</v>
      </c>
      <c r="E306" s="71"/>
      <c r="F306" s="78" t="s">
        <v>424</v>
      </c>
      <c r="G306" s="45">
        <v>2</v>
      </c>
      <c r="H306" s="45">
        <v>0.4</v>
      </c>
      <c r="I306" s="279">
        <v>0.13300000000000001</v>
      </c>
      <c r="J306" s="45" t="s">
        <v>177</v>
      </c>
      <c r="K306" s="45" t="s">
        <v>370</v>
      </c>
      <c r="L306" s="78" t="s">
        <v>241</v>
      </c>
      <c r="M306" s="45">
        <v>1979</v>
      </c>
      <c r="N306" s="312" t="s">
        <v>1177</v>
      </c>
    </row>
    <row r="307" spans="1:14" x14ac:dyDescent="0.25">
      <c r="A307" s="68">
        <v>1</v>
      </c>
      <c r="B307" s="45">
        <v>148</v>
      </c>
      <c r="C307" s="45">
        <v>51147</v>
      </c>
      <c r="D307" s="45">
        <v>1979</v>
      </c>
      <c r="E307" s="71"/>
      <c r="F307" s="78" t="s">
        <v>2166</v>
      </c>
      <c r="G307" s="45">
        <v>10</v>
      </c>
      <c r="H307" s="45">
        <v>0.4</v>
      </c>
      <c r="I307" s="279">
        <v>0.13300000000000001</v>
      </c>
      <c r="J307" s="45" t="s">
        <v>177</v>
      </c>
      <c r="K307" s="45" t="s">
        <v>370</v>
      </c>
      <c r="L307" s="310" t="s">
        <v>232</v>
      </c>
      <c r="M307" s="45">
        <v>1979</v>
      </c>
      <c r="N307" s="312" t="s">
        <v>1177</v>
      </c>
    </row>
    <row r="308" spans="1:14" x14ac:dyDescent="0.25">
      <c r="A308" s="68">
        <v>1</v>
      </c>
      <c r="B308" s="45">
        <v>149</v>
      </c>
      <c r="C308" s="45">
        <v>51147</v>
      </c>
      <c r="D308" s="45">
        <v>1979</v>
      </c>
      <c r="E308" s="71"/>
      <c r="F308" s="78" t="s">
        <v>2167</v>
      </c>
      <c r="G308" s="45">
        <v>4</v>
      </c>
      <c r="H308" s="45">
        <v>0.4</v>
      </c>
      <c r="I308" s="273">
        <v>5.8000000000000003E-2</v>
      </c>
      <c r="J308" s="45" t="s">
        <v>177</v>
      </c>
      <c r="K308" s="45" t="s">
        <v>370</v>
      </c>
      <c r="L308" s="78" t="s">
        <v>178</v>
      </c>
      <c r="M308" s="45">
        <v>1979</v>
      </c>
      <c r="N308" s="294" t="s">
        <v>2709</v>
      </c>
    </row>
    <row r="309" spans="1:14" x14ac:dyDescent="0.25">
      <c r="A309" s="68">
        <v>1</v>
      </c>
      <c r="B309" s="45">
        <v>150</v>
      </c>
      <c r="C309" s="45">
        <v>51147</v>
      </c>
      <c r="D309" s="45">
        <v>1979</v>
      </c>
      <c r="E309" s="71"/>
      <c r="F309" s="78" t="s">
        <v>2167</v>
      </c>
      <c r="G309" s="45">
        <v>14</v>
      </c>
      <c r="H309" s="45">
        <v>0.4</v>
      </c>
      <c r="I309" s="273">
        <v>5.8999999999999997E-2</v>
      </c>
      <c r="J309" s="45" t="s">
        <v>177</v>
      </c>
      <c r="K309" s="45" t="s">
        <v>370</v>
      </c>
      <c r="L309" s="78" t="s">
        <v>223</v>
      </c>
      <c r="M309" s="45">
        <v>1979</v>
      </c>
      <c r="N309" s="294" t="s">
        <v>2708</v>
      </c>
    </row>
    <row r="310" spans="1:14" x14ac:dyDescent="0.25">
      <c r="A310" s="68">
        <v>1</v>
      </c>
      <c r="B310" s="45">
        <v>151</v>
      </c>
      <c r="C310" s="45">
        <v>5131202</v>
      </c>
      <c r="D310" s="45">
        <v>1980</v>
      </c>
      <c r="E310" s="71"/>
      <c r="F310" s="78" t="s">
        <v>425</v>
      </c>
      <c r="G310" s="45">
        <v>5</v>
      </c>
      <c r="H310" s="45">
        <v>0.4</v>
      </c>
      <c r="I310" s="279">
        <v>8.6999999999999994E-2</v>
      </c>
      <c r="J310" s="45" t="s">
        <v>177</v>
      </c>
      <c r="K310" s="45" t="s">
        <v>365</v>
      </c>
      <c r="L310" s="78" t="s">
        <v>241</v>
      </c>
      <c r="M310" s="45">
        <v>1980</v>
      </c>
      <c r="N310" s="312" t="s">
        <v>1177</v>
      </c>
    </row>
    <row r="311" spans="1:14" x14ac:dyDescent="0.25">
      <c r="A311" s="68">
        <v>1</v>
      </c>
      <c r="B311" s="45">
        <v>152</v>
      </c>
      <c r="C311" s="45">
        <v>5131202</v>
      </c>
      <c r="D311" s="45">
        <v>1980</v>
      </c>
      <c r="E311" s="71"/>
      <c r="F311" s="78" t="s">
        <v>2168</v>
      </c>
      <c r="G311" s="45">
        <v>11</v>
      </c>
      <c r="H311" s="45">
        <v>0.4</v>
      </c>
      <c r="I311" s="279">
        <v>8.6999999999999994E-2</v>
      </c>
      <c r="J311" s="45" t="s">
        <v>177</v>
      </c>
      <c r="K311" s="45" t="s">
        <v>365</v>
      </c>
      <c r="L311" s="310" t="s">
        <v>232</v>
      </c>
      <c r="M311" s="45">
        <v>1980</v>
      </c>
      <c r="N311" s="312" t="s">
        <v>1177</v>
      </c>
    </row>
    <row r="312" spans="1:14" s="215" customFormat="1" x14ac:dyDescent="0.25">
      <c r="A312" s="215">
        <v>1</v>
      </c>
      <c r="B312" s="45">
        <v>153</v>
      </c>
      <c r="C312" s="219"/>
      <c r="D312" s="219">
        <v>2022</v>
      </c>
      <c r="E312" s="221"/>
      <c r="F312" s="220" t="s">
        <v>426</v>
      </c>
      <c r="G312" s="219">
        <v>9</v>
      </c>
      <c r="H312" s="219">
        <v>0.4</v>
      </c>
      <c r="I312" s="415">
        <v>3.6999999999999998E-2</v>
      </c>
      <c r="J312" s="219" t="s">
        <v>177</v>
      </c>
      <c r="K312" s="219"/>
      <c r="L312" s="222" t="s">
        <v>2440</v>
      </c>
      <c r="M312" s="219">
        <v>2022</v>
      </c>
      <c r="N312" s="295" t="s">
        <v>2710</v>
      </c>
    </row>
    <row r="313" spans="1:14" s="215" customFormat="1" x14ac:dyDescent="0.25">
      <c r="A313" s="215">
        <v>1</v>
      </c>
      <c r="B313" s="45">
        <v>154</v>
      </c>
      <c r="C313" s="219"/>
      <c r="D313" s="219">
        <v>2022</v>
      </c>
      <c r="E313" s="221"/>
      <c r="F313" s="220" t="s">
        <v>426</v>
      </c>
      <c r="G313" s="219">
        <v>13</v>
      </c>
      <c r="H313" s="219">
        <v>0.4</v>
      </c>
      <c r="I313" s="416"/>
      <c r="J313" s="219" t="s">
        <v>177</v>
      </c>
      <c r="K313" s="219"/>
      <c r="L313" s="222" t="s">
        <v>2440</v>
      </c>
      <c r="M313" s="219">
        <v>2022</v>
      </c>
      <c r="N313" s="295" t="s">
        <v>2710</v>
      </c>
    </row>
    <row r="314" spans="1:14" x14ac:dyDescent="0.25">
      <c r="A314" s="68">
        <v>1</v>
      </c>
      <c r="B314" s="45">
        <v>155</v>
      </c>
      <c r="C314" s="45">
        <v>51148</v>
      </c>
      <c r="D314" s="45">
        <v>1980</v>
      </c>
      <c r="E314" s="71"/>
      <c r="F314" s="78" t="s">
        <v>427</v>
      </c>
      <c r="G314" s="45">
        <v>6</v>
      </c>
      <c r="H314" s="45">
        <v>0.4</v>
      </c>
      <c r="I314" s="279">
        <v>0.09</v>
      </c>
      <c r="J314" s="45" t="s">
        <v>177</v>
      </c>
      <c r="K314" s="45" t="s">
        <v>365</v>
      </c>
      <c r="L314" s="78" t="s">
        <v>241</v>
      </c>
      <c r="M314" s="45">
        <v>1980</v>
      </c>
      <c r="N314" s="312" t="s">
        <v>1177</v>
      </c>
    </row>
    <row r="315" spans="1:14" x14ac:dyDescent="0.25">
      <c r="A315" s="68">
        <v>1</v>
      </c>
      <c r="B315" s="45">
        <v>156</v>
      </c>
      <c r="C315" s="45">
        <v>51148</v>
      </c>
      <c r="D315" s="45">
        <v>1980</v>
      </c>
      <c r="E315" s="71"/>
      <c r="F315" s="78" t="s">
        <v>2286</v>
      </c>
      <c r="G315" s="45">
        <v>8</v>
      </c>
      <c r="H315" s="45">
        <v>0.4</v>
      </c>
      <c r="I315" s="279">
        <v>0.09</v>
      </c>
      <c r="J315" s="45" t="s">
        <v>177</v>
      </c>
      <c r="K315" s="45" t="s">
        <v>365</v>
      </c>
      <c r="L315" s="310" t="s">
        <v>232</v>
      </c>
      <c r="M315" s="45">
        <v>1980</v>
      </c>
      <c r="N315" s="312" t="s">
        <v>1177</v>
      </c>
    </row>
    <row r="316" spans="1:14" x14ac:dyDescent="0.25">
      <c r="A316" s="68">
        <v>1</v>
      </c>
      <c r="B316" s="45">
        <v>157</v>
      </c>
      <c r="C316" s="45">
        <v>51148</v>
      </c>
      <c r="D316" s="45">
        <v>1980</v>
      </c>
      <c r="E316" s="71"/>
      <c r="F316" s="78" t="s">
        <v>2169</v>
      </c>
      <c r="G316" s="45">
        <v>12</v>
      </c>
      <c r="H316" s="45">
        <v>0.4</v>
      </c>
      <c r="I316" s="279">
        <v>5.7000000000000002E-2</v>
      </c>
      <c r="J316" s="45" t="s">
        <v>177</v>
      </c>
      <c r="K316" s="45" t="s">
        <v>365</v>
      </c>
      <c r="L316" s="310" t="s">
        <v>232</v>
      </c>
      <c r="M316" s="45">
        <v>1980</v>
      </c>
      <c r="N316" s="312" t="s">
        <v>1177</v>
      </c>
    </row>
    <row r="317" spans="1:14" x14ac:dyDescent="0.25">
      <c r="A317" s="68">
        <v>1</v>
      </c>
      <c r="B317" s="45">
        <v>158</v>
      </c>
      <c r="C317" s="45">
        <v>51148</v>
      </c>
      <c r="D317" s="45">
        <v>1980</v>
      </c>
      <c r="E317" s="71"/>
      <c r="F317" s="78" t="s">
        <v>2170</v>
      </c>
      <c r="G317" s="45">
        <v>16</v>
      </c>
      <c r="H317" s="45">
        <v>0.4</v>
      </c>
      <c r="I317" s="279">
        <v>5.7000000000000002E-2</v>
      </c>
      <c r="J317" s="45" t="s">
        <v>177</v>
      </c>
      <c r="K317" s="45" t="s">
        <v>365</v>
      </c>
      <c r="L317" s="310" t="s">
        <v>232</v>
      </c>
      <c r="M317" s="45">
        <v>1980</v>
      </c>
      <c r="N317" s="312" t="s">
        <v>1177</v>
      </c>
    </row>
    <row r="318" spans="1:14" x14ac:dyDescent="0.25">
      <c r="A318" s="68">
        <v>1</v>
      </c>
      <c r="B318" s="45">
        <v>159</v>
      </c>
      <c r="C318" s="45">
        <v>51149</v>
      </c>
      <c r="D318" s="45">
        <v>1980</v>
      </c>
      <c r="E318" s="71"/>
      <c r="F318" s="78" t="s">
        <v>428</v>
      </c>
      <c r="G318" s="45">
        <v>12</v>
      </c>
      <c r="H318" s="45">
        <v>0.4</v>
      </c>
      <c r="I318" s="279">
        <v>8.2000000000000003E-2</v>
      </c>
      <c r="J318" s="45" t="s">
        <v>177</v>
      </c>
      <c r="K318" s="45" t="s">
        <v>429</v>
      </c>
      <c r="L318" s="78" t="s">
        <v>241</v>
      </c>
      <c r="M318" s="45">
        <v>1980</v>
      </c>
      <c r="N318" s="312" t="s">
        <v>1177</v>
      </c>
    </row>
    <row r="319" spans="1:14" x14ac:dyDescent="0.25">
      <c r="A319" s="68">
        <v>1</v>
      </c>
      <c r="B319" s="45">
        <v>160</v>
      </c>
      <c r="C319" s="45">
        <v>51149</v>
      </c>
      <c r="D319" s="45">
        <v>1980</v>
      </c>
      <c r="E319" s="71"/>
      <c r="F319" s="78" t="s">
        <v>2171</v>
      </c>
      <c r="G319" s="45">
        <v>4</v>
      </c>
      <c r="H319" s="45">
        <v>0.4</v>
      </c>
      <c r="I319" s="279">
        <v>8.2000000000000003E-2</v>
      </c>
      <c r="J319" s="45" t="s">
        <v>177</v>
      </c>
      <c r="K319" s="45" t="s">
        <v>409</v>
      </c>
      <c r="L319" s="310" t="s">
        <v>232</v>
      </c>
      <c r="M319" s="45">
        <v>1980</v>
      </c>
      <c r="N319" s="312" t="s">
        <v>1177</v>
      </c>
    </row>
    <row r="320" spans="1:14" x14ac:dyDescent="0.25">
      <c r="A320" s="68">
        <v>1</v>
      </c>
      <c r="B320" s="45">
        <v>161</v>
      </c>
      <c r="C320" s="45">
        <v>51149</v>
      </c>
      <c r="D320" s="45">
        <v>1980</v>
      </c>
      <c r="E320" s="71"/>
      <c r="F320" s="78" t="s">
        <v>2267</v>
      </c>
      <c r="G320" s="45">
        <v>5</v>
      </c>
      <c r="H320" s="45">
        <v>0.4</v>
      </c>
      <c r="I320" s="279">
        <v>0.05</v>
      </c>
      <c r="J320" s="45" t="s">
        <v>177</v>
      </c>
      <c r="K320" s="45" t="s">
        <v>409</v>
      </c>
      <c r="L320" s="310" t="s">
        <v>232</v>
      </c>
      <c r="M320" s="45">
        <v>1980</v>
      </c>
      <c r="N320" s="312" t="s">
        <v>1177</v>
      </c>
    </row>
    <row r="321" spans="1:14" x14ac:dyDescent="0.25">
      <c r="A321" s="68">
        <v>1</v>
      </c>
      <c r="B321" s="45">
        <v>162</v>
      </c>
      <c r="C321" s="45">
        <v>51149</v>
      </c>
      <c r="D321" s="45">
        <v>1980</v>
      </c>
      <c r="E321" s="71"/>
      <c r="F321" s="78" t="s">
        <v>2267</v>
      </c>
      <c r="G321" s="45">
        <v>9</v>
      </c>
      <c r="H321" s="45">
        <v>0.4</v>
      </c>
      <c r="I321" s="279">
        <v>0.05</v>
      </c>
      <c r="J321" s="45" t="s">
        <v>177</v>
      </c>
      <c r="K321" s="45" t="s">
        <v>409</v>
      </c>
      <c r="L321" s="310" t="s">
        <v>232</v>
      </c>
      <c r="M321" s="45">
        <v>1980</v>
      </c>
      <c r="N321" s="312" t="s">
        <v>1177</v>
      </c>
    </row>
    <row r="322" spans="1:14" x14ac:dyDescent="0.25">
      <c r="A322" s="68">
        <v>1</v>
      </c>
      <c r="B322" s="45">
        <v>163</v>
      </c>
      <c r="C322" s="45">
        <v>51174</v>
      </c>
      <c r="D322" s="45">
        <v>1980</v>
      </c>
      <c r="E322" s="71"/>
      <c r="F322" s="78" t="s">
        <v>430</v>
      </c>
      <c r="G322" s="45">
        <v>10</v>
      </c>
      <c r="H322" s="45">
        <v>0.4</v>
      </c>
      <c r="I322" s="279">
        <v>6.8000000000000005E-2</v>
      </c>
      <c r="J322" s="45" t="s">
        <v>177</v>
      </c>
      <c r="K322" s="45" t="s">
        <v>373</v>
      </c>
      <c r="L322" s="78" t="s">
        <v>241</v>
      </c>
      <c r="M322" s="45">
        <v>1980</v>
      </c>
      <c r="N322" s="312" t="s">
        <v>1177</v>
      </c>
    </row>
    <row r="323" spans="1:14" x14ac:dyDescent="0.25">
      <c r="A323" s="68">
        <v>1</v>
      </c>
      <c r="B323" s="45">
        <v>164</v>
      </c>
      <c r="C323" s="45">
        <v>51174</v>
      </c>
      <c r="D323" s="45">
        <v>1980</v>
      </c>
      <c r="E323" s="71"/>
      <c r="F323" s="78" t="s">
        <v>2172</v>
      </c>
      <c r="G323" s="45">
        <v>1</v>
      </c>
      <c r="H323" s="45">
        <v>0.4</v>
      </c>
      <c r="I323" s="279">
        <v>6.8000000000000005E-2</v>
      </c>
      <c r="J323" s="45" t="s">
        <v>177</v>
      </c>
      <c r="K323" s="45" t="s">
        <v>373</v>
      </c>
      <c r="L323" s="310" t="s">
        <v>232</v>
      </c>
      <c r="M323" s="45">
        <v>1980</v>
      </c>
      <c r="N323" s="312" t="s">
        <v>1177</v>
      </c>
    </row>
    <row r="324" spans="1:14" x14ac:dyDescent="0.25">
      <c r="A324" s="68">
        <v>1</v>
      </c>
      <c r="B324" s="45">
        <v>165</v>
      </c>
      <c r="C324" s="45">
        <v>5132902</v>
      </c>
      <c r="D324" s="45">
        <v>1980</v>
      </c>
      <c r="E324" s="71"/>
      <c r="F324" s="78" t="s">
        <v>431</v>
      </c>
      <c r="G324" s="45">
        <v>11</v>
      </c>
      <c r="H324" s="45">
        <v>0.4</v>
      </c>
      <c r="I324" s="279">
        <v>6.0999999999999999E-2</v>
      </c>
      <c r="J324" s="45" t="s">
        <v>177</v>
      </c>
      <c r="K324" s="45" t="s">
        <v>409</v>
      </c>
      <c r="L324" s="78" t="s">
        <v>241</v>
      </c>
      <c r="M324" s="45">
        <v>1980</v>
      </c>
      <c r="N324" s="312" t="s">
        <v>1177</v>
      </c>
    </row>
    <row r="325" spans="1:14" x14ac:dyDescent="0.25">
      <c r="A325" s="68">
        <v>1</v>
      </c>
      <c r="B325" s="45">
        <v>166</v>
      </c>
      <c r="C325" s="45"/>
      <c r="D325" s="45">
        <v>1980</v>
      </c>
      <c r="E325" s="71"/>
      <c r="F325" s="78" t="s">
        <v>2173</v>
      </c>
      <c r="G325" s="45">
        <v>2</v>
      </c>
      <c r="H325" s="45">
        <v>0.4</v>
      </c>
      <c r="I325" s="279">
        <v>6.0999999999999999E-2</v>
      </c>
      <c r="J325" s="45" t="s">
        <v>177</v>
      </c>
      <c r="K325" s="45" t="s">
        <v>409</v>
      </c>
      <c r="L325" s="310" t="s">
        <v>232</v>
      </c>
      <c r="M325" s="45">
        <v>1980</v>
      </c>
      <c r="N325" s="312" t="s">
        <v>1177</v>
      </c>
    </row>
    <row r="326" spans="1:14" s="215" customFormat="1" x14ac:dyDescent="0.25">
      <c r="A326" s="215">
        <v>1</v>
      </c>
      <c r="B326" s="45">
        <v>167</v>
      </c>
      <c r="C326" s="219"/>
      <c r="D326" s="219">
        <v>1980</v>
      </c>
      <c r="E326" s="221"/>
      <c r="F326" s="220" t="s">
        <v>431</v>
      </c>
      <c r="G326" s="219">
        <v>7</v>
      </c>
      <c r="H326" s="219">
        <v>0.4</v>
      </c>
      <c r="I326" s="273">
        <v>0.16200000000000001</v>
      </c>
      <c r="J326" s="219" t="s">
        <v>177</v>
      </c>
      <c r="K326" s="219"/>
      <c r="L326" s="222" t="s">
        <v>2440</v>
      </c>
      <c r="M326" s="219">
        <v>1980</v>
      </c>
      <c r="N326" s="295" t="s">
        <v>2710</v>
      </c>
    </row>
    <row r="327" spans="1:14" s="215" customFormat="1" x14ac:dyDescent="0.25">
      <c r="A327" s="215">
        <v>1</v>
      </c>
      <c r="B327" s="45">
        <v>168</v>
      </c>
      <c r="C327" s="219"/>
      <c r="D327" s="219">
        <v>2001</v>
      </c>
      <c r="E327" s="221"/>
      <c r="F327" s="220" t="s">
        <v>432</v>
      </c>
      <c r="G327" s="219">
        <v>6</v>
      </c>
      <c r="H327" s="219">
        <v>0.4</v>
      </c>
      <c r="I327" s="415">
        <v>0.13</v>
      </c>
      <c r="J327" s="219" t="s">
        <v>177</v>
      </c>
      <c r="K327" s="219"/>
      <c r="L327" s="222" t="s">
        <v>2440</v>
      </c>
      <c r="M327" s="219">
        <v>2001</v>
      </c>
      <c r="N327" s="295" t="s">
        <v>2710</v>
      </c>
    </row>
    <row r="328" spans="1:14" s="215" customFormat="1" x14ac:dyDescent="0.25">
      <c r="A328" s="215">
        <v>1</v>
      </c>
      <c r="B328" s="45">
        <v>169</v>
      </c>
      <c r="C328" s="219"/>
      <c r="D328" s="219">
        <v>2001</v>
      </c>
      <c r="E328" s="221"/>
      <c r="F328" s="220" t="s">
        <v>432</v>
      </c>
      <c r="G328" s="219">
        <v>13</v>
      </c>
      <c r="H328" s="219">
        <v>0.4</v>
      </c>
      <c r="I328" s="416"/>
      <c r="J328" s="219" t="s">
        <v>177</v>
      </c>
      <c r="K328" s="219"/>
      <c r="L328" s="222" t="s">
        <v>2440</v>
      </c>
      <c r="M328" s="219">
        <v>2001</v>
      </c>
      <c r="N328" s="295" t="s">
        <v>2710</v>
      </c>
    </row>
    <row r="329" spans="1:14" s="215" customFormat="1" x14ac:dyDescent="0.25">
      <c r="A329" s="215">
        <v>1</v>
      </c>
      <c r="B329" s="45">
        <v>170</v>
      </c>
      <c r="C329" s="219"/>
      <c r="D329" s="219">
        <v>2022</v>
      </c>
      <c r="E329" s="221"/>
      <c r="F329" s="220" t="s">
        <v>433</v>
      </c>
      <c r="G329" s="219">
        <v>3</v>
      </c>
      <c r="H329" s="219">
        <v>0.4</v>
      </c>
      <c r="I329" s="273">
        <v>2.4E-2</v>
      </c>
      <c r="J329" s="219" t="s">
        <v>177</v>
      </c>
      <c r="K329" s="219"/>
      <c r="L329" s="222" t="s">
        <v>2440</v>
      </c>
      <c r="M329" s="219">
        <v>2022</v>
      </c>
      <c r="N329" s="295" t="s">
        <v>2710</v>
      </c>
    </row>
    <row r="330" spans="1:14" s="215" customFormat="1" x14ac:dyDescent="0.25">
      <c r="A330" s="215">
        <v>1</v>
      </c>
      <c r="B330" s="45">
        <v>171</v>
      </c>
      <c r="C330" s="219"/>
      <c r="D330" s="219">
        <v>2024</v>
      </c>
      <c r="E330" s="221"/>
      <c r="F330" s="220" t="s">
        <v>434</v>
      </c>
      <c r="G330" s="219">
        <v>15</v>
      </c>
      <c r="H330" s="219">
        <v>0.4</v>
      </c>
      <c r="I330" s="279">
        <v>0.08</v>
      </c>
      <c r="J330" s="219" t="s">
        <v>177</v>
      </c>
      <c r="K330" s="219"/>
      <c r="L330" s="222" t="s">
        <v>2440</v>
      </c>
      <c r="M330" s="219">
        <v>2024</v>
      </c>
      <c r="N330" s="312" t="s">
        <v>1177</v>
      </c>
    </row>
    <row r="331" spans="1:14" x14ac:dyDescent="0.25">
      <c r="A331" s="68">
        <v>1</v>
      </c>
      <c r="B331" s="45">
        <v>172</v>
      </c>
      <c r="C331" s="45"/>
      <c r="D331" s="45">
        <v>1980</v>
      </c>
      <c r="E331" s="71"/>
      <c r="F331" s="78" t="s">
        <v>435</v>
      </c>
      <c r="G331" s="45">
        <v>6</v>
      </c>
      <c r="H331" s="45">
        <v>0.4</v>
      </c>
      <c r="I331" s="279">
        <v>8.9999999999999993E-3</v>
      </c>
      <c r="J331" s="45" t="s">
        <v>177</v>
      </c>
      <c r="K331" s="45"/>
      <c r="L331" s="78" t="s">
        <v>241</v>
      </c>
      <c r="M331" s="45">
        <v>1980</v>
      </c>
      <c r="N331" s="312" t="s">
        <v>1177</v>
      </c>
    </row>
    <row r="332" spans="1:14" x14ac:dyDescent="0.25">
      <c r="A332" s="68">
        <v>1</v>
      </c>
      <c r="B332" s="45">
        <v>173</v>
      </c>
      <c r="C332" s="45">
        <v>51210</v>
      </c>
      <c r="D332" s="45">
        <v>1980</v>
      </c>
      <c r="E332" s="71"/>
      <c r="F332" s="78" t="s">
        <v>436</v>
      </c>
      <c r="G332" s="45">
        <v>1</v>
      </c>
      <c r="H332" s="45">
        <v>0.4</v>
      </c>
      <c r="I332" s="279">
        <v>6.9000000000000006E-2</v>
      </c>
      <c r="J332" s="45" t="s">
        <v>177</v>
      </c>
      <c r="K332" s="45" t="s">
        <v>437</v>
      </c>
      <c r="L332" s="78" t="s">
        <v>241</v>
      </c>
      <c r="M332" s="45">
        <v>1980</v>
      </c>
      <c r="N332" s="312" t="s">
        <v>1177</v>
      </c>
    </row>
    <row r="333" spans="1:14" x14ac:dyDescent="0.25">
      <c r="A333" s="68">
        <v>1</v>
      </c>
      <c r="B333" s="45">
        <v>174</v>
      </c>
      <c r="C333" s="45">
        <v>51210</v>
      </c>
      <c r="D333" s="45">
        <v>1980</v>
      </c>
      <c r="E333" s="71"/>
      <c r="F333" s="78" t="s">
        <v>2174</v>
      </c>
      <c r="G333" s="45">
        <v>5</v>
      </c>
      <c r="H333" s="45">
        <v>0.4</v>
      </c>
      <c r="I333" s="279">
        <v>6.9000000000000006E-2</v>
      </c>
      <c r="J333" s="45" t="s">
        <v>177</v>
      </c>
      <c r="K333" s="45" t="s">
        <v>437</v>
      </c>
      <c r="L333" s="310" t="s">
        <v>232</v>
      </c>
      <c r="M333" s="45">
        <v>1980</v>
      </c>
      <c r="N333" s="312" t="s">
        <v>1177</v>
      </c>
    </row>
    <row r="334" spans="1:14" s="215" customFormat="1" x14ac:dyDescent="0.25">
      <c r="A334" s="215">
        <v>1</v>
      </c>
      <c r="B334" s="219">
        <v>175</v>
      </c>
      <c r="C334" s="219"/>
      <c r="D334" s="219">
        <v>2022</v>
      </c>
      <c r="E334" s="221"/>
      <c r="F334" s="220" t="s">
        <v>438</v>
      </c>
      <c r="G334" s="219">
        <v>2</v>
      </c>
      <c r="H334" s="219">
        <v>0.4</v>
      </c>
      <c r="I334" s="415">
        <v>0.13</v>
      </c>
      <c r="J334" s="219" t="s">
        <v>177</v>
      </c>
      <c r="K334" s="219"/>
      <c r="L334" s="222" t="s">
        <v>2440</v>
      </c>
      <c r="M334" s="219">
        <v>2022</v>
      </c>
      <c r="N334" s="295" t="s">
        <v>2710</v>
      </c>
    </row>
    <row r="335" spans="1:14" s="215" customFormat="1" x14ac:dyDescent="0.25">
      <c r="A335" s="215">
        <v>1</v>
      </c>
      <c r="B335" s="45">
        <v>176</v>
      </c>
      <c r="C335" s="219"/>
      <c r="D335" s="219">
        <v>2022</v>
      </c>
      <c r="E335" s="221"/>
      <c r="F335" s="220" t="s">
        <v>438</v>
      </c>
      <c r="G335" s="219">
        <v>8</v>
      </c>
      <c r="H335" s="219">
        <v>0.4</v>
      </c>
      <c r="I335" s="416"/>
      <c r="J335" s="219" t="s">
        <v>177</v>
      </c>
      <c r="K335" s="219"/>
      <c r="L335" s="222" t="s">
        <v>2440</v>
      </c>
      <c r="M335" s="219">
        <v>2022</v>
      </c>
      <c r="N335" s="295" t="s">
        <v>2710</v>
      </c>
    </row>
    <row r="336" spans="1:14" s="215" customFormat="1" ht="30" x14ac:dyDescent="0.25">
      <c r="A336" s="215">
        <v>1</v>
      </c>
      <c r="B336" s="45">
        <v>177</v>
      </c>
      <c r="C336" s="219"/>
      <c r="D336" s="219">
        <v>2021</v>
      </c>
      <c r="E336" s="221"/>
      <c r="F336" s="220" t="s">
        <v>439</v>
      </c>
      <c r="G336" s="219">
        <v>4</v>
      </c>
      <c r="H336" s="219">
        <v>0.4</v>
      </c>
      <c r="I336" s="415">
        <v>1.724</v>
      </c>
      <c r="J336" s="219" t="s">
        <v>177</v>
      </c>
      <c r="K336" s="219" t="s">
        <v>2287</v>
      </c>
      <c r="L336" s="220" t="s">
        <v>440</v>
      </c>
      <c r="M336" s="219">
        <v>2021</v>
      </c>
      <c r="N336" s="295" t="s">
        <v>2776</v>
      </c>
    </row>
    <row r="337" spans="1:14" s="215" customFormat="1" ht="30" x14ac:dyDescent="0.25">
      <c r="A337" s="215">
        <v>1</v>
      </c>
      <c r="B337" s="45">
        <v>178</v>
      </c>
      <c r="C337" s="219"/>
      <c r="D337" s="219">
        <v>2021</v>
      </c>
      <c r="E337" s="221"/>
      <c r="F337" s="220" t="s">
        <v>439</v>
      </c>
      <c r="G337" s="219">
        <v>7</v>
      </c>
      <c r="H337" s="219">
        <v>0.4</v>
      </c>
      <c r="I337" s="417"/>
      <c r="J337" s="219" t="s">
        <v>177</v>
      </c>
      <c r="K337" s="219" t="s">
        <v>2287</v>
      </c>
      <c r="L337" s="220" t="s">
        <v>440</v>
      </c>
      <c r="M337" s="219">
        <v>2021</v>
      </c>
      <c r="N337" s="295" t="s">
        <v>2776</v>
      </c>
    </row>
    <row r="338" spans="1:14" s="215" customFormat="1" ht="30" x14ac:dyDescent="0.25">
      <c r="A338" s="215">
        <v>1</v>
      </c>
      <c r="B338" s="45">
        <v>179</v>
      </c>
      <c r="C338" s="219"/>
      <c r="D338" s="219">
        <v>2021</v>
      </c>
      <c r="E338" s="221"/>
      <c r="F338" s="220" t="s">
        <v>439</v>
      </c>
      <c r="G338" s="219">
        <v>9</v>
      </c>
      <c r="H338" s="219">
        <v>0.4</v>
      </c>
      <c r="I338" s="417"/>
      <c r="J338" s="219" t="s">
        <v>177</v>
      </c>
      <c r="K338" s="219" t="s">
        <v>2287</v>
      </c>
      <c r="L338" s="220" t="s">
        <v>440</v>
      </c>
      <c r="M338" s="219">
        <v>2021</v>
      </c>
      <c r="N338" s="295" t="s">
        <v>2776</v>
      </c>
    </row>
    <row r="339" spans="1:14" ht="30" x14ac:dyDescent="0.25">
      <c r="A339" s="68">
        <v>1</v>
      </c>
      <c r="B339" s="45">
        <v>180</v>
      </c>
      <c r="C339" s="45"/>
      <c r="D339" s="45">
        <v>2021</v>
      </c>
      <c r="E339" s="71"/>
      <c r="F339" s="78" t="s">
        <v>439</v>
      </c>
      <c r="G339" s="45">
        <v>10</v>
      </c>
      <c r="H339" s="45">
        <v>0.4</v>
      </c>
      <c r="I339" s="416"/>
      <c r="J339" s="45" t="s">
        <v>177</v>
      </c>
      <c r="K339" s="45" t="s">
        <v>2287</v>
      </c>
      <c r="L339" s="78" t="s">
        <v>440</v>
      </c>
      <c r="M339" s="45">
        <v>2021</v>
      </c>
      <c r="N339" s="294" t="s">
        <v>2776</v>
      </c>
    </row>
    <row r="340" spans="1:14" x14ac:dyDescent="0.25">
      <c r="A340" s="68">
        <v>1</v>
      </c>
      <c r="B340" s="45">
        <v>181</v>
      </c>
      <c r="C340" s="45"/>
      <c r="D340" s="45">
        <v>2016</v>
      </c>
      <c r="E340" s="71"/>
      <c r="F340" s="78" t="s">
        <v>2175</v>
      </c>
      <c r="G340" s="45">
        <v>11</v>
      </c>
      <c r="H340" s="45">
        <v>0.4</v>
      </c>
      <c r="I340" s="273">
        <v>0.13200000000000001</v>
      </c>
      <c r="J340" s="45" t="s">
        <v>177</v>
      </c>
      <c r="K340" s="45"/>
      <c r="L340" s="78" t="s">
        <v>223</v>
      </c>
      <c r="M340" s="45">
        <v>2016</v>
      </c>
      <c r="N340" s="294" t="s">
        <v>2711</v>
      </c>
    </row>
    <row r="341" spans="1:14" x14ac:dyDescent="0.25">
      <c r="A341" s="68">
        <v>1</v>
      </c>
      <c r="B341" s="45">
        <v>182</v>
      </c>
      <c r="C341" s="45"/>
      <c r="D341" s="45">
        <v>2016</v>
      </c>
      <c r="E341" s="71"/>
      <c r="F341" s="78" t="s">
        <v>2175</v>
      </c>
      <c r="G341" s="45">
        <v>14</v>
      </c>
      <c r="H341" s="45">
        <v>0.4</v>
      </c>
      <c r="I341" s="273">
        <v>0.13300000000000001</v>
      </c>
      <c r="J341" s="45" t="s">
        <v>177</v>
      </c>
      <c r="K341" s="45"/>
      <c r="L341" s="78" t="s">
        <v>223</v>
      </c>
      <c r="M341" s="45">
        <v>2016</v>
      </c>
      <c r="N341" s="294" t="s">
        <v>2712</v>
      </c>
    </row>
    <row r="342" spans="1:14" x14ac:dyDescent="0.25">
      <c r="A342" s="68">
        <v>1</v>
      </c>
      <c r="B342" s="45">
        <v>183</v>
      </c>
      <c r="C342" s="45"/>
      <c r="D342" s="45">
        <v>2016</v>
      </c>
      <c r="E342" s="71"/>
      <c r="F342" s="78" t="s">
        <v>2268</v>
      </c>
      <c r="G342" s="45">
        <v>12</v>
      </c>
      <c r="H342" s="45">
        <v>0.4</v>
      </c>
      <c r="I342" s="273">
        <v>0.13300000000000001</v>
      </c>
      <c r="J342" s="45" t="s">
        <v>177</v>
      </c>
      <c r="K342" s="45"/>
      <c r="L342" s="78" t="s">
        <v>223</v>
      </c>
      <c r="M342" s="45">
        <v>2016</v>
      </c>
      <c r="N342" s="294" t="s">
        <v>2772</v>
      </c>
    </row>
    <row r="343" spans="1:14" x14ac:dyDescent="0.25">
      <c r="A343" s="68">
        <v>1</v>
      </c>
      <c r="B343" s="45">
        <v>184</v>
      </c>
      <c r="C343" s="45"/>
      <c r="D343" s="45">
        <v>2016</v>
      </c>
      <c r="E343" s="71"/>
      <c r="F343" s="78" t="s">
        <v>2268</v>
      </c>
      <c r="G343" s="45">
        <v>16</v>
      </c>
      <c r="H343" s="45">
        <v>0.4</v>
      </c>
      <c r="I343" s="273">
        <v>0.13300000000000001</v>
      </c>
      <c r="J343" s="45" t="s">
        <v>177</v>
      </c>
      <c r="K343" s="45"/>
      <c r="L343" s="78" t="s">
        <v>223</v>
      </c>
      <c r="M343" s="45">
        <v>2016</v>
      </c>
      <c r="N343" s="294" t="s">
        <v>2773</v>
      </c>
    </row>
    <row r="344" spans="1:14" x14ac:dyDescent="0.25">
      <c r="A344" s="68">
        <v>1</v>
      </c>
      <c r="B344" s="45">
        <v>185</v>
      </c>
      <c r="C344" s="45">
        <v>51157</v>
      </c>
      <c r="D344" s="45">
        <v>1982</v>
      </c>
      <c r="E344" s="71"/>
      <c r="F344" s="78" t="s">
        <v>441</v>
      </c>
      <c r="G344" s="45">
        <v>12</v>
      </c>
      <c r="H344" s="45">
        <v>0.4</v>
      </c>
      <c r="I344" s="279">
        <v>4.3999999999999997E-2</v>
      </c>
      <c r="J344" s="45" t="s">
        <v>177</v>
      </c>
      <c r="K344" s="45" t="s">
        <v>442</v>
      </c>
      <c r="L344" s="310" t="s">
        <v>250</v>
      </c>
      <c r="M344" s="45">
        <v>1982</v>
      </c>
      <c r="N344" s="312" t="s">
        <v>2780</v>
      </c>
    </row>
    <row r="345" spans="1:14" x14ac:dyDescent="0.25">
      <c r="A345" s="68">
        <v>1</v>
      </c>
      <c r="B345" s="45">
        <v>186</v>
      </c>
      <c r="C345" s="45">
        <v>51157</v>
      </c>
      <c r="D345" s="45">
        <v>1982</v>
      </c>
      <c r="E345" s="71"/>
      <c r="F345" s="78" t="s">
        <v>2176</v>
      </c>
      <c r="G345" s="45">
        <v>6</v>
      </c>
      <c r="H345" s="45">
        <v>0.4</v>
      </c>
      <c r="I345" s="279">
        <v>4.3999999999999997E-2</v>
      </c>
      <c r="J345" s="45" t="s">
        <v>177</v>
      </c>
      <c r="K345" s="45" t="s">
        <v>442</v>
      </c>
      <c r="L345" s="310" t="s">
        <v>232</v>
      </c>
      <c r="M345" s="45">
        <v>1982</v>
      </c>
      <c r="N345" s="312" t="s">
        <v>2780</v>
      </c>
    </row>
    <row r="346" spans="1:14" x14ac:dyDescent="0.25">
      <c r="A346" s="68">
        <v>1</v>
      </c>
      <c r="B346" s="45">
        <v>187</v>
      </c>
      <c r="C346" s="45">
        <v>51202</v>
      </c>
      <c r="D346" s="45">
        <v>1986</v>
      </c>
      <c r="E346" s="71"/>
      <c r="F346" s="78" t="s">
        <v>443</v>
      </c>
      <c r="G346" s="45">
        <v>11</v>
      </c>
      <c r="H346" s="45">
        <v>0.4</v>
      </c>
      <c r="I346" s="279">
        <v>0.127</v>
      </c>
      <c r="J346" s="45" t="s">
        <v>177</v>
      </c>
      <c r="K346" s="45" t="s">
        <v>444</v>
      </c>
      <c r="L346" s="310" t="s">
        <v>250</v>
      </c>
      <c r="M346" s="45">
        <v>1986</v>
      </c>
      <c r="N346" s="312" t="s">
        <v>2780</v>
      </c>
    </row>
    <row r="347" spans="1:14" x14ac:dyDescent="0.25">
      <c r="A347" s="68">
        <v>1</v>
      </c>
      <c r="B347" s="45">
        <v>188</v>
      </c>
      <c r="C347" s="45">
        <v>51202</v>
      </c>
      <c r="D347" s="45">
        <v>1986</v>
      </c>
      <c r="E347" s="71"/>
      <c r="F347" s="78" t="s">
        <v>2177</v>
      </c>
      <c r="G347" s="45">
        <v>3</v>
      </c>
      <c r="H347" s="45">
        <v>0.4</v>
      </c>
      <c r="I347" s="279">
        <v>0.127</v>
      </c>
      <c r="J347" s="45" t="s">
        <v>177</v>
      </c>
      <c r="K347" s="45" t="s">
        <v>444</v>
      </c>
      <c r="L347" s="310" t="s">
        <v>232</v>
      </c>
      <c r="M347" s="45">
        <v>1986</v>
      </c>
      <c r="N347" s="312" t="s">
        <v>2780</v>
      </c>
    </row>
    <row r="348" spans="1:14" x14ac:dyDescent="0.25">
      <c r="A348" s="68">
        <v>1</v>
      </c>
      <c r="B348" s="45">
        <v>189</v>
      </c>
      <c r="C348" s="45">
        <v>51154</v>
      </c>
      <c r="D348" s="45">
        <v>1981</v>
      </c>
      <c r="E348" s="71"/>
      <c r="F348" s="78" t="s">
        <v>445</v>
      </c>
      <c r="G348" s="45">
        <v>10</v>
      </c>
      <c r="H348" s="45">
        <v>0.4</v>
      </c>
      <c r="I348" s="273">
        <v>5.3999999999999999E-2</v>
      </c>
      <c r="J348" s="45" t="s">
        <v>177</v>
      </c>
      <c r="K348" s="45" t="s">
        <v>442</v>
      </c>
      <c r="L348" s="78" t="s">
        <v>250</v>
      </c>
      <c r="M348" s="45">
        <v>1981</v>
      </c>
      <c r="N348" s="312" t="s">
        <v>2780</v>
      </c>
    </row>
    <row r="349" spans="1:14" s="215" customFormat="1" x14ac:dyDescent="0.25">
      <c r="A349" s="215">
        <v>1</v>
      </c>
      <c r="B349" s="45">
        <v>190</v>
      </c>
      <c r="C349" s="219">
        <v>51154</v>
      </c>
      <c r="D349" s="219">
        <v>1981</v>
      </c>
      <c r="E349" s="221"/>
      <c r="F349" s="220" t="s">
        <v>2178</v>
      </c>
      <c r="G349" s="219">
        <v>2</v>
      </c>
      <c r="H349" s="219">
        <v>0.4</v>
      </c>
      <c r="I349" s="279">
        <v>5.3999999999999999E-2</v>
      </c>
      <c r="J349" s="219" t="s">
        <v>177</v>
      </c>
      <c r="K349" s="219" t="s">
        <v>442</v>
      </c>
      <c r="L349" s="315" t="s">
        <v>2801</v>
      </c>
      <c r="M349" s="219">
        <v>1981</v>
      </c>
      <c r="N349" s="311" t="s">
        <v>2795</v>
      </c>
    </row>
    <row r="350" spans="1:14" x14ac:dyDescent="0.25">
      <c r="A350" s="68">
        <v>1</v>
      </c>
      <c r="B350" s="45">
        <v>191</v>
      </c>
      <c r="C350" s="45">
        <v>51153</v>
      </c>
      <c r="D350" s="45">
        <v>1981</v>
      </c>
      <c r="E350" s="71"/>
      <c r="F350" s="78" t="s">
        <v>446</v>
      </c>
      <c r="G350" s="45">
        <v>9</v>
      </c>
      <c r="H350" s="45">
        <v>0.4</v>
      </c>
      <c r="I350" s="279">
        <v>5.8000000000000003E-2</v>
      </c>
      <c r="J350" s="45" t="s">
        <v>177</v>
      </c>
      <c r="K350" s="45" t="s">
        <v>447</v>
      </c>
      <c r="L350" s="310" t="s">
        <v>250</v>
      </c>
      <c r="M350" s="45">
        <v>1981</v>
      </c>
      <c r="N350" s="312" t="s">
        <v>2780</v>
      </c>
    </row>
    <row r="351" spans="1:14" x14ac:dyDescent="0.25">
      <c r="A351" s="68">
        <v>1</v>
      </c>
      <c r="B351" s="45">
        <v>192</v>
      </c>
      <c r="C351" s="45">
        <v>51153</v>
      </c>
      <c r="D351" s="45">
        <v>1981</v>
      </c>
      <c r="E351" s="71"/>
      <c r="F351" s="78" t="s">
        <v>2179</v>
      </c>
      <c r="G351" s="45">
        <v>1</v>
      </c>
      <c r="H351" s="45">
        <v>0.4</v>
      </c>
      <c r="I351" s="279">
        <v>5.8000000000000003E-2</v>
      </c>
      <c r="J351" s="45" t="s">
        <v>177</v>
      </c>
      <c r="K351" s="45" t="s">
        <v>447</v>
      </c>
      <c r="L351" s="310" t="s">
        <v>232</v>
      </c>
      <c r="M351" s="45">
        <v>1981</v>
      </c>
      <c r="N351" s="312" t="s">
        <v>2780</v>
      </c>
    </row>
    <row r="352" spans="1:14" x14ac:dyDescent="0.25">
      <c r="A352" s="68">
        <v>1</v>
      </c>
      <c r="B352" s="45">
        <v>193</v>
      </c>
      <c r="C352" s="45">
        <v>51150</v>
      </c>
      <c r="D352" s="45">
        <v>1980</v>
      </c>
      <c r="E352" s="71"/>
      <c r="F352" s="78" t="s">
        <v>448</v>
      </c>
      <c r="G352" s="45">
        <v>2</v>
      </c>
      <c r="H352" s="45">
        <v>0.4</v>
      </c>
      <c r="I352" s="279">
        <v>1.7000000000000001E-2</v>
      </c>
      <c r="J352" s="45" t="s">
        <v>177</v>
      </c>
      <c r="K352" s="45" t="s">
        <v>444</v>
      </c>
      <c r="L352" s="310" t="s">
        <v>250</v>
      </c>
      <c r="M352" s="45">
        <v>1980</v>
      </c>
      <c r="N352" s="312" t="s">
        <v>2780</v>
      </c>
    </row>
    <row r="353" spans="1:14" x14ac:dyDescent="0.25">
      <c r="A353" s="68">
        <v>1</v>
      </c>
      <c r="B353" s="45">
        <v>194</v>
      </c>
      <c r="C353" s="45">
        <v>51150</v>
      </c>
      <c r="D353" s="45">
        <v>1980</v>
      </c>
      <c r="E353" s="71"/>
      <c r="F353" s="78" t="s">
        <v>2180</v>
      </c>
      <c r="G353" s="45">
        <v>8</v>
      </c>
      <c r="H353" s="45">
        <v>0.4</v>
      </c>
      <c r="I353" s="279">
        <v>1.7000000000000001E-2</v>
      </c>
      <c r="J353" s="45" t="s">
        <v>177</v>
      </c>
      <c r="K353" s="45" t="s">
        <v>444</v>
      </c>
      <c r="L353" s="310" t="s">
        <v>232</v>
      </c>
      <c r="M353" s="45">
        <v>1980</v>
      </c>
      <c r="N353" s="312" t="s">
        <v>2780</v>
      </c>
    </row>
    <row r="354" spans="1:14" x14ac:dyDescent="0.25">
      <c r="A354" s="68">
        <v>1</v>
      </c>
      <c r="B354" s="45">
        <v>195</v>
      </c>
      <c r="C354" s="45">
        <v>51151</v>
      </c>
      <c r="D354" s="45">
        <v>1980</v>
      </c>
      <c r="E354" s="71"/>
      <c r="F354" s="78" t="s">
        <v>449</v>
      </c>
      <c r="G354" s="45">
        <v>6</v>
      </c>
      <c r="H354" s="45">
        <v>0.4</v>
      </c>
      <c r="I354" s="279">
        <v>2.4E-2</v>
      </c>
      <c r="J354" s="45" t="s">
        <v>177</v>
      </c>
      <c r="K354" s="45" t="s">
        <v>450</v>
      </c>
      <c r="L354" s="310" t="s">
        <v>250</v>
      </c>
      <c r="M354" s="45">
        <v>1980</v>
      </c>
      <c r="N354" s="312" t="s">
        <v>2780</v>
      </c>
    </row>
    <row r="355" spans="1:14" x14ac:dyDescent="0.25">
      <c r="A355" s="68">
        <v>1</v>
      </c>
      <c r="B355" s="45">
        <v>196</v>
      </c>
      <c r="C355" s="45">
        <v>51151</v>
      </c>
      <c r="D355" s="45">
        <v>1980</v>
      </c>
      <c r="E355" s="71"/>
      <c r="F355" s="78" t="s">
        <v>2181</v>
      </c>
      <c r="G355" s="45">
        <v>4</v>
      </c>
      <c r="H355" s="45">
        <v>0.4</v>
      </c>
      <c r="I355" s="279">
        <v>2.4E-2</v>
      </c>
      <c r="J355" s="45" t="s">
        <v>177</v>
      </c>
      <c r="K355" s="45" t="s">
        <v>450</v>
      </c>
      <c r="L355" s="310" t="s">
        <v>232</v>
      </c>
      <c r="M355" s="45">
        <v>1980</v>
      </c>
      <c r="N355" s="312" t="s">
        <v>2780</v>
      </c>
    </row>
    <row r="356" spans="1:14" x14ac:dyDescent="0.25">
      <c r="A356" s="68">
        <v>1</v>
      </c>
      <c r="B356" s="45">
        <v>197</v>
      </c>
      <c r="C356" s="45">
        <v>51152</v>
      </c>
      <c r="D356" s="45">
        <v>1981</v>
      </c>
      <c r="E356" s="71"/>
      <c r="F356" s="78" t="s">
        <v>451</v>
      </c>
      <c r="G356" s="45">
        <v>5</v>
      </c>
      <c r="H356" s="45">
        <v>0.4</v>
      </c>
      <c r="I356" s="279">
        <v>7.6999999999999999E-2</v>
      </c>
      <c r="J356" s="45" t="s">
        <v>177</v>
      </c>
      <c r="K356" s="45" t="s">
        <v>452</v>
      </c>
      <c r="L356" s="310" t="s">
        <v>250</v>
      </c>
      <c r="M356" s="45">
        <v>1981</v>
      </c>
      <c r="N356" s="312" t="s">
        <v>2780</v>
      </c>
    </row>
    <row r="357" spans="1:14" x14ac:dyDescent="0.25">
      <c r="A357" s="68">
        <v>1</v>
      </c>
      <c r="B357" s="45">
        <v>198</v>
      </c>
      <c r="C357" s="45">
        <v>51152</v>
      </c>
      <c r="D357" s="45">
        <v>1981</v>
      </c>
      <c r="E357" s="71"/>
      <c r="F357" s="78" t="s">
        <v>2182</v>
      </c>
      <c r="G357" s="45">
        <v>3</v>
      </c>
      <c r="H357" s="45">
        <v>0.4</v>
      </c>
      <c r="I357" s="279">
        <v>7.6999999999999999E-2</v>
      </c>
      <c r="J357" s="45" t="s">
        <v>177</v>
      </c>
      <c r="K357" s="45" t="s">
        <v>452</v>
      </c>
      <c r="L357" s="310" t="s">
        <v>232</v>
      </c>
      <c r="M357" s="45">
        <v>1981</v>
      </c>
      <c r="N357" s="312" t="s">
        <v>2780</v>
      </c>
    </row>
    <row r="358" spans="1:14" x14ac:dyDescent="0.25">
      <c r="A358" s="68">
        <v>1</v>
      </c>
      <c r="B358" s="45">
        <v>199</v>
      </c>
      <c r="C358" s="45">
        <v>51203</v>
      </c>
      <c r="D358" s="45">
        <v>1987</v>
      </c>
      <c r="E358" s="71"/>
      <c r="F358" s="78" t="s">
        <v>453</v>
      </c>
      <c r="G358" s="45">
        <v>1</v>
      </c>
      <c r="H358" s="45">
        <v>0.4</v>
      </c>
      <c r="I358" s="279">
        <v>8.7999999999999995E-2</v>
      </c>
      <c r="J358" s="45" t="s">
        <v>177</v>
      </c>
      <c r="K358" s="45" t="s">
        <v>454</v>
      </c>
      <c r="L358" s="310" t="s">
        <v>250</v>
      </c>
      <c r="M358" s="45">
        <v>1987</v>
      </c>
      <c r="N358" s="312" t="s">
        <v>2780</v>
      </c>
    </row>
    <row r="359" spans="1:14" x14ac:dyDescent="0.25">
      <c r="A359" s="68">
        <v>1</v>
      </c>
      <c r="B359" s="45">
        <v>200</v>
      </c>
      <c r="C359" s="45">
        <v>51203</v>
      </c>
      <c r="D359" s="45">
        <v>1987</v>
      </c>
      <c r="E359" s="71"/>
      <c r="F359" s="78" t="s">
        <v>2183</v>
      </c>
      <c r="G359" s="45">
        <v>5</v>
      </c>
      <c r="H359" s="45">
        <v>0.4</v>
      </c>
      <c r="I359" s="279">
        <v>8.7999999999999995E-2</v>
      </c>
      <c r="J359" s="45" t="s">
        <v>177</v>
      </c>
      <c r="K359" s="45" t="s">
        <v>454</v>
      </c>
      <c r="L359" s="310" t="s">
        <v>232</v>
      </c>
      <c r="M359" s="45">
        <v>1987</v>
      </c>
      <c r="N359" s="312" t="s">
        <v>2780</v>
      </c>
    </row>
    <row r="360" spans="1:14" x14ac:dyDescent="0.25">
      <c r="A360" s="68">
        <v>1</v>
      </c>
      <c r="B360" s="45">
        <v>201</v>
      </c>
      <c r="C360" s="45">
        <v>51195</v>
      </c>
      <c r="D360" s="45">
        <v>1981</v>
      </c>
      <c r="E360" s="71"/>
      <c r="F360" s="78" t="s">
        <v>455</v>
      </c>
      <c r="G360" s="45">
        <v>8</v>
      </c>
      <c r="H360" s="45">
        <v>0.4</v>
      </c>
      <c r="I360" s="273">
        <v>7.0999999999999994E-2</v>
      </c>
      <c r="J360" s="45" t="s">
        <v>177</v>
      </c>
      <c r="K360" s="45" t="s">
        <v>456</v>
      </c>
      <c r="L360" s="78" t="s">
        <v>250</v>
      </c>
      <c r="M360" s="45">
        <v>1981</v>
      </c>
      <c r="N360" s="294" t="s">
        <v>2707</v>
      </c>
    </row>
    <row r="361" spans="1:14" s="215" customFormat="1" x14ac:dyDescent="0.25">
      <c r="A361" s="215">
        <v>1</v>
      </c>
      <c r="B361" s="45">
        <v>202</v>
      </c>
      <c r="C361" s="219">
        <v>51195</v>
      </c>
      <c r="D361" s="219">
        <v>1981</v>
      </c>
      <c r="E361" s="221"/>
      <c r="F361" s="220" t="s">
        <v>2184</v>
      </c>
      <c r="G361" s="219">
        <v>2</v>
      </c>
      <c r="H361" s="219">
        <v>0.4</v>
      </c>
      <c r="I361" s="279">
        <v>7.0999999999999994E-2</v>
      </c>
      <c r="J361" s="219" t="s">
        <v>177</v>
      </c>
      <c r="K361" s="219" t="s">
        <v>456</v>
      </c>
      <c r="L361" s="315" t="s">
        <v>250</v>
      </c>
      <c r="M361" s="219">
        <v>1981</v>
      </c>
      <c r="N361" s="312" t="s">
        <v>2780</v>
      </c>
    </row>
    <row r="362" spans="1:14" x14ac:dyDescent="0.25">
      <c r="A362" s="68">
        <v>1</v>
      </c>
      <c r="B362" s="45">
        <v>203</v>
      </c>
      <c r="C362" s="45">
        <v>51158</v>
      </c>
      <c r="D362" s="45">
        <v>1982</v>
      </c>
      <c r="E362" s="71"/>
      <c r="F362" s="78" t="s">
        <v>457</v>
      </c>
      <c r="G362" s="45">
        <v>12</v>
      </c>
      <c r="H362" s="45">
        <v>0.4</v>
      </c>
      <c r="I362" s="279">
        <v>6.3E-2</v>
      </c>
      <c r="J362" s="45" t="s">
        <v>177</v>
      </c>
      <c r="K362" s="45" t="s">
        <v>456</v>
      </c>
      <c r="L362" s="310" t="s">
        <v>250</v>
      </c>
      <c r="M362" s="45">
        <v>1982</v>
      </c>
      <c r="N362" s="312" t="s">
        <v>2780</v>
      </c>
    </row>
    <row r="363" spans="1:14" x14ac:dyDescent="0.25">
      <c r="A363" s="68">
        <v>1</v>
      </c>
      <c r="B363" s="45">
        <v>204</v>
      </c>
      <c r="C363" s="45">
        <v>51158</v>
      </c>
      <c r="D363" s="45">
        <v>1982</v>
      </c>
      <c r="E363" s="71"/>
      <c r="F363" s="78" t="s">
        <v>2185</v>
      </c>
      <c r="G363" s="45">
        <v>4</v>
      </c>
      <c r="H363" s="45">
        <v>0.4</v>
      </c>
      <c r="I363" s="279">
        <v>6.3E-2</v>
      </c>
      <c r="J363" s="45" t="s">
        <v>177</v>
      </c>
      <c r="K363" s="45" t="s">
        <v>456</v>
      </c>
      <c r="L363" s="310" t="s">
        <v>232</v>
      </c>
      <c r="M363" s="45">
        <v>1982</v>
      </c>
      <c r="N363" s="312" t="s">
        <v>2780</v>
      </c>
    </row>
    <row r="364" spans="1:14" x14ac:dyDescent="0.25">
      <c r="A364" s="68">
        <v>1</v>
      </c>
      <c r="B364" s="45">
        <v>205</v>
      </c>
      <c r="C364" s="45">
        <v>51155</v>
      </c>
      <c r="D364" s="45">
        <v>1981</v>
      </c>
      <c r="E364" s="71"/>
      <c r="F364" s="78" t="s">
        <v>458</v>
      </c>
      <c r="G364" s="45">
        <v>3</v>
      </c>
      <c r="H364" s="45">
        <v>0.4</v>
      </c>
      <c r="I364" s="279">
        <v>9.1999999999999998E-2</v>
      </c>
      <c r="J364" s="45" t="s">
        <v>177</v>
      </c>
      <c r="K364" s="45" t="s">
        <v>456</v>
      </c>
      <c r="L364" s="310" t="s">
        <v>250</v>
      </c>
      <c r="M364" s="45">
        <v>1981</v>
      </c>
      <c r="N364" s="312" t="s">
        <v>2780</v>
      </c>
    </row>
    <row r="365" spans="1:14" x14ac:dyDescent="0.25">
      <c r="A365" s="68">
        <v>1</v>
      </c>
      <c r="B365" s="45">
        <v>206</v>
      </c>
      <c r="C365" s="45">
        <v>51155</v>
      </c>
      <c r="D365" s="45">
        <v>1981</v>
      </c>
      <c r="E365" s="71"/>
      <c r="F365" s="78" t="s">
        <v>2186</v>
      </c>
      <c r="G365" s="45">
        <v>10</v>
      </c>
      <c r="H365" s="45">
        <v>0.4</v>
      </c>
      <c r="I365" s="279">
        <v>9.1999999999999998E-2</v>
      </c>
      <c r="J365" s="45" t="s">
        <v>177</v>
      </c>
      <c r="K365" s="45" t="s">
        <v>456</v>
      </c>
      <c r="L365" s="310" t="s">
        <v>232</v>
      </c>
      <c r="M365" s="45">
        <v>1981</v>
      </c>
      <c r="N365" s="312" t="s">
        <v>2780</v>
      </c>
    </row>
    <row r="366" spans="1:14" s="215" customFormat="1" x14ac:dyDescent="0.25">
      <c r="A366" s="215">
        <v>1</v>
      </c>
      <c r="B366" s="45">
        <v>207</v>
      </c>
      <c r="C366" s="219"/>
      <c r="D366" s="219">
        <v>2001</v>
      </c>
      <c r="E366" s="221"/>
      <c r="F366" s="220" t="s">
        <v>459</v>
      </c>
      <c r="G366" s="219">
        <v>11</v>
      </c>
      <c r="H366" s="219">
        <v>0.4</v>
      </c>
      <c r="I366" s="273">
        <v>0.124</v>
      </c>
      <c r="J366" s="219" t="s">
        <v>177</v>
      </c>
      <c r="K366" s="219"/>
      <c r="L366" s="220" t="s">
        <v>2440</v>
      </c>
      <c r="M366" s="219">
        <v>2001</v>
      </c>
      <c r="N366" s="295" t="s">
        <v>2707</v>
      </c>
    </row>
    <row r="367" spans="1:14" s="215" customFormat="1" x14ac:dyDescent="0.25">
      <c r="A367" s="215">
        <v>1</v>
      </c>
      <c r="B367" s="45">
        <v>208</v>
      </c>
      <c r="C367" s="219"/>
      <c r="D367" s="219">
        <v>2024</v>
      </c>
      <c r="E367" s="221"/>
      <c r="F367" s="220" t="s">
        <v>460</v>
      </c>
      <c r="G367" s="219">
        <v>7</v>
      </c>
      <c r="H367" s="219">
        <v>0.4</v>
      </c>
      <c r="I367" s="273">
        <v>0.13600000000000001</v>
      </c>
      <c r="J367" s="219" t="s">
        <v>177</v>
      </c>
      <c r="K367" s="219"/>
      <c r="L367" s="220" t="s">
        <v>2440</v>
      </c>
      <c r="M367" s="219">
        <v>2024</v>
      </c>
      <c r="N367" s="295" t="s">
        <v>2707</v>
      </c>
    </row>
    <row r="368" spans="1:14" x14ac:dyDescent="0.25">
      <c r="A368" s="68">
        <v>1</v>
      </c>
      <c r="B368" s="45">
        <v>209</v>
      </c>
      <c r="C368" s="45">
        <v>51156</v>
      </c>
      <c r="D368" s="45">
        <v>1981</v>
      </c>
      <c r="E368" s="71"/>
      <c r="F368" s="78" t="s">
        <v>461</v>
      </c>
      <c r="G368" s="45">
        <v>9</v>
      </c>
      <c r="H368" s="45">
        <v>0.4</v>
      </c>
      <c r="I368" s="279">
        <v>0.11</v>
      </c>
      <c r="J368" s="45" t="s">
        <v>177</v>
      </c>
      <c r="K368" s="45" t="s">
        <v>452</v>
      </c>
      <c r="L368" s="310" t="s">
        <v>250</v>
      </c>
      <c r="M368" s="45">
        <v>1981</v>
      </c>
      <c r="N368" s="312" t="s">
        <v>2780</v>
      </c>
    </row>
    <row r="369" spans="1:14" x14ac:dyDescent="0.25">
      <c r="A369" s="68">
        <v>1</v>
      </c>
      <c r="B369" s="45">
        <v>210</v>
      </c>
      <c r="C369" s="45">
        <v>51156</v>
      </c>
      <c r="D369" s="45">
        <v>1981</v>
      </c>
      <c r="E369" s="71"/>
      <c r="F369" s="78" t="s">
        <v>2187</v>
      </c>
      <c r="G369" s="45">
        <v>3</v>
      </c>
      <c r="H369" s="45">
        <v>0.4</v>
      </c>
      <c r="I369" s="279">
        <v>0.11</v>
      </c>
      <c r="J369" s="45" t="s">
        <v>177</v>
      </c>
      <c r="K369" s="45" t="s">
        <v>452</v>
      </c>
      <c r="L369" s="310" t="s">
        <v>232</v>
      </c>
      <c r="M369" s="45">
        <v>1981</v>
      </c>
      <c r="N369" s="312" t="s">
        <v>2780</v>
      </c>
    </row>
    <row r="370" spans="1:14" x14ac:dyDescent="0.25">
      <c r="A370" s="68">
        <v>1</v>
      </c>
      <c r="B370" s="45">
        <v>211</v>
      </c>
      <c r="C370" s="45"/>
      <c r="D370" s="45">
        <v>1981</v>
      </c>
      <c r="E370" s="71"/>
      <c r="F370" s="78" t="s">
        <v>462</v>
      </c>
      <c r="G370" s="45">
        <v>15</v>
      </c>
      <c r="H370" s="45">
        <v>0.4</v>
      </c>
      <c r="I370" s="279">
        <v>4.7E-2</v>
      </c>
      <c r="J370" s="45" t="s">
        <v>177</v>
      </c>
      <c r="K370" s="45"/>
      <c r="L370" s="310" t="s">
        <v>250</v>
      </c>
      <c r="M370" s="45">
        <v>1981</v>
      </c>
      <c r="N370" s="312" t="s">
        <v>2780</v>
      </c>
    </row>
    <row r="371" spans="1:14" x14ac:dyDescent="0.25">
      <c r="A371" s="68">
        <v>1</v>
      </c>
      <c r="B371" s="45">
        <v>212</v>
      </c>
      <c r="C371" s="45"/>
      <c r="D371" s="45">
        <v>1981</v>
      </c>
      <c r="E371" s="71"/>
      <c r="F371" s="78" t="s">
        <v>2188</v>
      </c>
      <c r="G371" s="45">
        <v>4</v>
      </c>
      <c r="H371" s="45">
        <v>0.4</v>
      </c>
      <c r="I371" s="279">
        <v>4.7E-2</v>
      </c>
      <c r="J371" s="45" t="s">
        <v>177</v>
      </c>
      <c r="K371" s="45"/>
      <c r="L371" s="310" t="s">
        <v>232</v>
      </c>
      <c r="M371" s="45">
        <v>1981</v>
      </c>
      <c r="N371" s="312" t="s">
        <v>2780</v>
      </c>
    </row>
    <row r="372" spans="1:14" x14ac:dyDescent="0.25">
      <c r="A372" s="68">
        <v>1</v>
      </c>
      <c r="B372" s="45">
        <v>213</v>
      </c>
      <c r="C372" s="45">
        <v>5133102</v>
      </c>
      <c r="D372" s="45">
        <v>1980</v>
      </c>
      <c r="E372" s="71"/>
      <c r="F372" s="78" t="s">
        <v>463</v>
      </c>
      <c r="G372" s="45">
        <v>1</v>
      </c>
      <c r="H372" s="45">
        <v>0.4</v>
      </c>
      <c r="I372" s="279">
        <v>6.2E-2</v>
      </c>
      <c r="J372" s="45" t="s">
        <v>177</v>
      </c>
      <c r="K372" s="45" t="s">
        <v>464</v>
      </c>
      <c r="L372" s="310" t="s">
        <v>250</v>
      </c>
      <c r="M372" s="45">
        <v>1980</v>
      </c>
      <c r="N372" s="312" t="s">
        <v>2780</v>
      </c>
    </row>
    <row r="373" spans="1:14" x14ac:dyDescent="0.25">
      <c r="A373" s="68">
        <v>1</v>
      </c>
      <c r="B373" s="45">
        <v>214</v>
      </c>
      <c r="C373" s="45">
        <v>5133102</v>
      </c>
      <c r="D373" s="45">
        <v>1980</v>
      </c>
      <c r="E373" s="71"/>
      <c r="F373" s="78" t="s">
        <v>2189</v>
      </c>
      <c r="G373" s="45">
        <v>11</v>
      </c>
      <c r="H373" s="45">
        <v>0.4</v>
      </c>
      <c r="I373" s="279">
        <v>6.2E-2</v>
      </c>
      <c r="J373" s="45" t="s">
        <v>177</v>
      </c>
      <c r="K373" s="45" t="s">
        <v>464</v>
      </c>
      <c r="L373" s="310" t="s">
        <v>232</v>
      </c>
      <c r="M373" s="45">
        <v>1980</v>
      </c>
      <c r="N373" s="312" t="s">
        <v>2780</v>
      </c>
    </row>
    <row r="374" spans="1:14" x14ac:dyDescent="0.25">
      <c r="A374" s="68">
        <v>1</v>
      </c>
      <c r="B374" s="45">
        <v>215</v>
      </c>
      <c r="C374" s="45">
        <v>5133104</v>
      </c>
      <c r="D374" s="45">
        <v>1980</v>
      </c>
      <c r="E374" s="71"/>
      <c r="F374" s="78" t="s">
        <v>465</v>
      </c>
      <c r="G374" s="45">
        <v>5</v>
      </c>
      <c r="H374" s="45">
        <v>0.4</v>
      </c>
      <c r="I374" s="279">
        <v>9.0999999999999998E-2</v>
      </c>
      <c r="J374" s="45" t="s">
        <v>177</v>
      </c>
      <c r="K374" s="45" t="s">
        <v>466</v>
      </c>
      <c r="L374" s="310" t="s">
        <v>250</v>
      </c>
      <c r="M374" s="45">
        <v>1980</v>
      </c>
      <c r="N374" s="312" t="s">
        <v>2780</v>
      </c>
    </row>
    <row r="375" spans="1:14" x14ac:dyDescent="0.25">
      <c r="A375" s="68">
        <v>1</v>
      </c>
      <c r="B375" s="45">
        <v>216</v>
      </c>
      <c r="C375" s="45">
        <v>5133104</v>
      </c>
      <c r="D375" s="45">
        <v>1980</v>
      </c>
      <c r="E375" s="71"/>
      <c r="F375" s="78" t="s">
        <v>2190</v>
      </c>
      <c r="G375" s="45">
        <v>14</v>
      </c>
      <c r="H375" s="45">
        <v>0.4</v>
      </c>
      <c r="I375" s="279">
        <v>9.0999999999999998E-2</v>
      </c>
      <c r="J375" s="45" t="s">
        <v>177</v>
      </c>
      <c r="K375" s="45" t="s">
        <v>466</v>
      </c>
      <c r="L375" s="310" t="s">
        <v>232</v>
      </c>
      <c r="M375" s="45">
        <v>1980</v>
      </c>
      <c r="N375" s="312" t="s">
        <v>2780</v>
      </c>
    </row>
    <row r="376" spans="1:14" x14ac:dyDescent="0.25">
      <c r="A376" s="68">
        <v>1</v>
      </c>
      <c r="B376" s="45">
        <v>217</v>
      </c>
      <c r="C376" s="45">
        <v>5133103</v>
      </c>
      <c r="D376" s="45">
        <v>1980</v>
      </c>
      <c r="E376" s="71"/>
      <c r="F376" s="78" t="s">
        <v>467</v>
      </c>
      <c r="G376" s="45">
        <v>12</v>
      </c>
      <c r="H376" s="45">
        <v>0.4</v>
      </c>
      <c r="I376" s="279">
        <v>0.02</v>
      </c>
      <c r="J376" s="45" t="s">
        <v>177</v>
      </c>
      <c r="K376" s="45" t="s">
        <v>468</v>
      </c>
      <c r="L376" s="310" t="s">
        <v>250</v>
      </c>
      <c r="M376" s="45">
        <v>1980</v>
      </c>
      <c r="N376" s="312" t="s">
        <v>2780</v>
      </c>
    </row>
    <row r="377" spans="1:14" x14ac:dyDescent="0.25">
      <c r="A377" s="68">
        <v>1</v>
      </c>
      <c r="B377" s="45">
        <v>218</v>
      </c>
      <c r="C377" s="45">
        <v>5133103</v>
      </c>
      <c r="D377" s="45">
        <v>1980</v>
      </c>
      <c r="E377" s="71"/>
      <c r="F377" s="78" t="s">
        <v>2191</v>
      </c>
      <c r="G377" s="45">
        <v>2</v>
      </c>
      <c r="H377" s="45">
        <v>0.4</v>
      </c>
      <c r="I377" s="279">
        <v>0.02</v>
      </c>
      <c r="J377" s="45" t="s">
        <v>177</v>
      </c>
      <c r="K377" s="45" t="s">
        <v>468</v>
      </c>
      <c r="L377" s="310" t="s">
        <v>232</v>
      </c>
      <c r="M377" s="45">
        <v>1980</v>
      </c>
      <c r="N377" s="312" t="s">
        <v>2780</v>
      </c>
    </row>
    <row r="378" spans="1:14" x14ac:dyDescent="0.25">
      <c r="A378" s="68">
        <v>1</v>
      </c>
      <c r="B378" s="45">
        <v>219</v>
      </c>
      <c r="C378" s="45">
        <v>5131504</v>
      </c>
      <c r="D378" s="45">
        <v>1980</v>
      </c>
      <c r="E378" s="71"/>
      <c r="F378" s="78" t="s">
        <v>469</v>
      </c>
      <c r="G378" s="45">
        <v>8</v>
      </c>
      <c r="H378" s="45">
        <v>0.4</v>
      </c>
      <c r="I378" s="279">
        <v>3.4000000000000002E-2</v>
      </c>
      <c r="J378" s="45" t="s">
        <v>177</v>
      </c>
      <c r="K378" s="45" t="s">
        <v>464</v>
      </c>
      <c r="L378" s="310" t="s">
        <v>250</v>
      </c>
      <c r="M378" s="45">
        <v>1980</v>
      </c>
      <c r="N378" s="312" t="s">
        <v>2780</v>
      </c>
    </row>
    <row r="379" spans="1:14" x14ac:dyDescent="0.25">
      <c r="A379" s="68">
        <v>1</v>
      </c>
      <c r="B379" s="45">
        <v>220</v>
      </c>
      <c r="C379" s="45">
        <v>5131504</v>
      </c>
      <c r="D379" s="45">
        <v>1980</v>
      </c>
      <c r="E379" s="71"/>
      <c r="F379" s="78" t="s">
        <v>2192</v>
      </c>
      <c r="G379" s="45">
        <v>16</v>
      </c>
      <c r="H379" s="45">
        <v>0.4</v>
      </c>
      <c r="I379" s="279">
        <v>3.4000000000000002E-2</v>
      </c>
      <c r="J379" s="45" t="s">
        <v>177</v>
      </c>
      <c r="K379" s="45" t="s">
        <v>464</v>
      </c>
      <c r="L379" s="310" t="s">
        <v>232</v>
      </c>
      <c r="M379" s="45">
        <v>1980</v>
      </c>
      <c r="N379" s="312" t="s">
        <v>2780</v>
      </c>
    </row>
    <row r="380" spans="1:14" x14ac:dyDescent="0.25">
      <c r="A380" s="68">
        <v>1</v>
      </c>
      <c r="B380" s="45">
        <v>221</v>
      </c>
      <c r="C380" s="45"/>
      <c r="D380" s="45">
        <v>1980</v>
      </c>
      <c r="E380" s="71"/>
      <c r="F380" s="78" t="s">
        <v>470</v>
      </c>
      <c r="G380" s="45">
        <v>18</v>
      </c>
      <c r="H380" s="45">
        <v>0.4</v>
      </c>
      <c r="I380" s="279">
        <v>8.5000000000000006E-2</v>
      </c>
      <c r="J380" s="45" t="s">
        <v>177</v>
      </c>
      <c r="K380" s="45" t="s">
        <v>471</v>
      </c>
      <c r="L380" s="310" t="s">
        <v>232</v>
      </c>
      <c r="M380" s="45">
        <v>1980</v>
      </c>
      <c r="N380" s="312" t="s">
        <v>2780</v>
      </c>
    </row>
    <row r="381" spans="1:14" x14ac:dyDescent="0.25">
      <c r="A381" s="68">
        <v>1</v>
      </c>
      <c r="B381" s="45">
        <v>222</v>
      </c>
      <c r="C381" s="45"/>
      <c r="D381" s="45">
        <v>1980</v>
      </c>
      <c r="E381" s="71"/>
      <c r="F381" s="78" t="s">
        <v>2193</v>
      </c>
      <c r="G381" s="45">
        <v>5</v>
      </c>
      <c r="H381" s="45">
        <v>0.4</v>
      </c>
      <c r="I381" s="279">
        <v>8.5000000000000006E-2</v>
      </c>
      <c r="J381" s="45" t="s">
        <v>177</v>
      </c>
      <c r="K381" s="45" t="s">
        <v>471</v>
      </c>
      <c r="L381" s="310" t="s">
        <v>232</v>
      </c>
      <c r="M381" s="45">
        <v>1980</v>
      </c>
      <c r="N381" s="312" t="s">
        <v>2780</v>
      </c>
    </row>
    <row r="382" spans="1:14" x14ac:dyDescent="0.25">
      <c r="A382" s="68">
        <v>1</v>
      </c>
      <c r="B382" s="45">
        <v>223</v>
      </c>
      <c r="C382" s="45">
        <v>51179</v>
      </c>
      <c r="D382" s="45">
        <v>1985</v>
      </c>
      <c r="E382" s="71"/>
      <c r="F382" s="78" t="s">
        <v>472</v>
      </c>
      <c r="G382" s="45">
        <v>6</v>
      </c>
      <c r="H382" s="45">
        <v>0.4</v>
      </c>
      <c r="I382" s="279">
        <v>4.2000000000000003E-2</v>
      </c>
      <c r="J382" s="45" t="s">
        <v>177</v>
      </c>
      <c r="K382" s="45" t="s">
        <v>464</v>
      </c>
      <c r="L382" s="310" t="s">
        <v>250</v>
      </c>
      <c r="M382" s="45">
        <v>1985</v>
      </c>
      <c r="N382" s="312" t="s">
        <v>2780</v>
      </c>
    </row>
    <row r="383" spans="1:14" x14ac:dyDescent="0.25">
      <c r="A383" s="68">
        <v>1</v>
      </c>
      <c r="B383" s="45">
        <v>224</v>
      </c>
      <c r="C383" s="45">
        <v>51179</v>
      </c>
      <c r="D383" s="45">
        <v>1985</v>
      </c>
      <c r="E383" s="71"/>
      <c r="F383" s="78" t="s">
        <v>472</v>
      </c>
      <c r="G383" s="45">
        <v>15</v>
      </c>
      <c r="H383" s="45">
        <v>0.4</v>
      </c>
      <c r="I383" s="279">
        <v>4.2999999999999997E-2</v>
      </c>
      <c r="J383" s="45" t="s">
        <v>177</v>
      </c>
      <c r="K383" s="45" t="s">
        <v>464</v>
      </c>
      <c r="L383" s="310" t="s">
        <v>250</v>
      </c>
      <c r="M383" s="45">
        <v>1985</v>
      </c>
      <c r="N383" s="312" t="s">
        <v>2780</v>
      </c>
    </row>
    <row r="384" spans="1:14" x14ac:dyDescent="0.25">
      <c r="A384" s="68">
        <v>1</v>
      </c>
      <c r="B384" s="45">
        <v>225</v>
      </c>
      <c r="C384" s="45">
        <v>5131502</v>
      </c>
      <c r="D384" s="45">
        <v>1980</v>
      </c>
      <c r="E384" s="71"/>
      <c r="F384" s="78" t="s">
        <v>473</v>
      </c>
      <c r="G384" s="45">
        <v>2</v>
      </c>
      <c r="H384" s="45">
        <v>0.4</v>
      </c>
      <c r="I384" s="279">
        <v>0.08</v>
      </c>
      <c r="J384" s="45" t="s">
        <v>177</v>
      </c>
      <c r="K384" s="45" t="s">
        <v>2414</v>
      </c>
      <c r="L384" s="310" t="s">
        <v>250</v>
      </c>
      <c r="M384" s="45">
        <v>1980</v>
      </c>
      <c r="N384" s="312" t="s">
        <v>2780</v>
      </c>
    </row>
    <row r="385" spans="1:14" x14ac:dyDescent="0.25">
      <c r="A385" s="68">
        <v>1</v>
      </c>
      <c r="B385" s="45">
        <v>226</v>
      </c>
      <c r="C385" s="45">
        <v>5131502</v>
      </c>
      <c r="D385" s="45">
        <v>1980</v>
      </c>
      <c r="E385" s="71"/>
      <c r="F385" s="78" t="s">
        <v>473</v>
      </c>
      <c r="G385" s="45">
        <v>10</v>
      </c>
      <c r="H385" s="45">
        <v>0.4</v>
      </c>
      <c r="I385" s="279">
        <v>0.08</v>
      </c>
      <c r="J385" s="45" t="s">
        <v>177</v>
      </c>
      <c r="K385" s="45" t="s">
        <v>2414</v>
      </c>
      <c r="L385" s="310" t="s">
        <v>250</v>
      </c>
      <c r="M385" s="45">
        <v>1980</v>
      </c>
      <c r="N385" s="312" t="s">
        <v>2780</v>
      </c>
    </row>
    <row r="386" spans="1:14" x14ac:dyDescent="0.25">
      <c r="A386" s="68">
        <v>1</v>
      </c>
      <c r="B386" s="45">
        <v>227</v>
      </c>
      <c r="C386" s="45">
        <v>5131503</v>
      </c>
      <c r="D386" s="45">
        <v>1980</v>
      </c>
      <c r="E386" s="71"/>
      <c r="F386" s="78" t="s">
        <v>474</v>
      </c>
      <c r="G386" s="45">
        <v>1</v>
      </c>
      <c r="H386" s="45">
        <v>0.4</v>
      </c>
      <c r="I386" s="279">
        <v>0.08</v>
      </c>
      <c r="J386" s="45" t="s">
        <v>177</v>
      </c>
      <c r="K386" s="45" t="s">
        <v>492</v>
      </c>
      <c r="L386" s="310" t="s">
        <v>250</v>
      </c>
      <c r="M386" s="45">
        <v>1980</v>
      </c>
      <c r="N386" s="312" t="s">
        <v>2780</v>
      </c>
    </row>
    <row r="387" spans="1:14" x14ac:dyDescent="0.25">
      <c r="A387" s="68">
        <v>1</v>
      </c>
      <c r="B387" s="45">
        <v>228</v>
      </c>
      <c r="C387" s="45">
        <v>5131503</v>
      </c>
      <c r="D387" s="45">
        <v>1980</v>
      </c>
      <c r="E387" s="71"/>
      <c r="F387" s="78" t="s">
        <v>474</v>
      </c>
      <c r="G387" s="45">
        <v>13</v>
      </c>
      <c r="H387" s="45">
        <v>0.4</v>
      </c>
      <c r="I387" s="279">
        <v>0.08</v>
      </c>
      <c r="J387" s="45" t="s">
        <v>177</v>
      </c>
      <c r="K387" s="45" t="s">
        <v>492</v>
      </c>
      <c r="L387" s="310" t="s">
        <v>250</v>
      </c>
      <c r="M387" s="45">
        <v>1980</v>
      </c>
      <c r="N387" s="312" t="s">
        <v>2780</v>
      </c>
    </row>
    <row r="388" spans="1:14" s="215" customFormat="1" x14ac:dyDescent="0.25">
      <c r="A388" s="215">
        <v>1</v>
      </c>
      <c r="B388" s="219">
        <v>229</v>
      </c>
      <c r="C388" s="219"/>
      <c r="D388" s="219">
        <v>2007</v>
      </c>
      <c r="E388" s="221"/>
      <c r="F388" s="220" t="s">
        <v>475</v>
      </c>
      <c r="G388" s="219">
        <v>2</v>
      </c>
      <c r="H388" s="219">
        <v>0.4</v>
      </c>
      <c r="I388" s="415">
        <v>0.13</v>
      </c>
      <c r="J388" s="219" t="s">
        <v>177</v>
      </c>
      <c r="K388" s="219"/>
      <c r="L388" s="220" t="s">
        <v>2531</v>
      </c>
      <c r="M388" s="219">
        <v>207</v>
      </c>
      <c r="N388" s="295" t="s">
        <v>2707</v>
      </c>
    </row>
    <row r="389" spans="1:14" s="215" customFormat="1" x14ac:dyDescent="0.25">
      <c r="A389" s="215">
        <v>1</v>
      </c>
      <c r="B389" s="45">
        <v>230</v>
      </c>
      <c r="C389" s="219"/>
      <c r="D389" s="219">
        <v>2007</v>
      </c>
      <c r="E389" s="221"/>
      <c r="F389" s="220" t="s">
        <v>475</v>
      </c>
      <c r="G389" s="219">
        <v>10</v>
      </c>
      <c r="H389" s="219">
        <v>0.4</v>
      </c>
      <c r="I389" s="416"/>
      <c r="J389" s="219" t="s">
        <v>177</v>
      </c>
      <c r="K389" s="219"/>
      <c r="L389" s="220" t="s">
        <v>2531</v>
      </c>
      <c r="M389" s="219">
        <v>207</v>
      </c>
      <c r="N389" s="295" t="s">
        <v>2707</v>
      </c>
    </row>
    <row r="390" spans="1:14" x14ac:dyDescent="0.25">
      <c r="A390" s="68">
        <v>1</v>
      </c>
      <c r="B390" s="45">
        <v>231</v>
      </c>
      <c r="C390" s="45">
        <v>51204</v>
      </c>
      <c r="D390" s="45">
        <v>1987</v>
      </c>
      <c r="E390" s="71"/>
      <c r="F390" s="78" t="s">
        <v>476</v>
      </c>
      <c r="G390" s="45">
        <v>7</v>
      </c>
      <c r="H390" s="45">
        <v>0.4</v>
      </c>
      <c r="I390" s="279">
        <v>4.9000000000000002E-2</v>
      </c>
      <c r="J390" s="45" t="s">
        <v>177</v>
      </c>
      <c r="K390" s="45" t="s">
        <v>328</v>
      </c>
      <c r="L390" s="310" t="s">
        <v>250</v>
      </c>
      <c r="M390" s="45">
        <v>1987</v>
      </c>
      <c r="N390" s="312" t="s">
        <v>2780</v>
      </c>
    </row>
    <row r="391" spans="1:14" x14ac:dyDescent="0.25">
      <c r="A391" s="68">
        <v>1</v>
      </c>
      <c r="B391" s="45">
        <v>232</v>
      </c>
      <c r="C391" s="45">
        <v>51204</v>
      </c>
      <c r="D391" s="45">
        <v>1987</v>
      </c>
      <c r="E391" s="71"/>
      <c r="F391" s="78" t="s">
        <v>2194</v>
      </c>
      <c r="G391" s="45">
        <v>12</v>
      </c>
      <c r="H391" s="45">
        <v>0.4</v>
      </c>
      <c r="I391" s="279">
        <v>4.9000000000000002E-2</v>
      </c>
      <c r="J391" s="45" t="s">
        <v>177</v>
      </c>
      <c r="K391" s="45" t="s">
        <v>328</v>
      </c>
      <c r="L391" s="310" t="s">
        <v>232</v>
      </c>
      <c r="M391" s="45">
        <v>1987</v>
      </c>
      <c r="N391" s="312" t="s">
        <v>2780</v>
      </c>
    </row>
    <row r="392" spans="1:14" x14ac:dyDescent="0.25">
      <c r="A392" s="68">
        <v>1</v>
      </c>
      <c r="B392" s="45">
        <v>233</v>
      </c>
      <c r="C392" s="45">
        <v>51162</v>
      </c>
      <c r="D392" s="45">
        <v>1983</v>
      </c>
      <c r="E392" s="71"/>
      <c r="F392" s="78" t="s">
        <v>477</v>
      </c>
      <c r="G392" s="45">
        <v>8</v>
      </c>
      <c r="H392" s="45">
        <v>0.4</v>
      </c>
      <c r="I392" s="279">
        <v>6.6000000000000003E-2</v>
      </c>
      <c r="J392" s="45" t="s">
        <v>177</v>
      </c>
      <c r="K392" s="45" t="s">
        <v>328</v>
      </c>
      <c r="L392" s="310" t="s">
        <v>250</v>
      </c>
      <c r="M392" s="45">
        <v>1983</v>
      </c>
      <c r="N392" s="312" t="s">
        <v>2780</v>
      </c>
    </row>
    <row r="393" spans="1:14" x14ac:dyDescent="0.25">
      <c r="A393" s="68">
        <v>1</v>
      </c>
      <c r="B393" s="45">
        <v>234</v>
      </c>
      <c r="C393" s="45">
        <v>51162</v>
      </c>
      <c r="D393" s="45">
        <v>1983</v>
      </c>
      <c r="E393" s="71"/>
      <c r="F393" s="78" t="s">
        <v>2195</v>
      </c>
      <c r="G393" s="45">
        <v>16</v>
      </c>
      <c r="H393" s="45">
        <v>0.4</v>
      </c>
      <c r="I393" s="279">
        <v>6.6000000000000003E-2</v>
      </c>
      <c r="J393" s="45" t="s">
        <v>177</v>
      </c>
      <c r="K393" s="45" t="s">
        <v>328</v>
      </c>
      <c r="L393" s="310" t="s">
        <v>232</v>
      </c>
      <c r="M393" s="45">
        <v>1983</v>
      </c>
      <c r="N393" s="312" t="s">
        <v>2780</v>
      </c>
    </row>
    <row r="394" spans="1:14" x14ac:dyDescent="0.25">
      <c r="A394" s="68">
        <v>1</v>
      </c>
      <c r="B394" s="45">
        <v>235</v>
      </c>
      <c r="C394" s="45">
        <v>5131602</v>
      </c>
      <c r="D394" s="45">
        <v>1980</v>
      </c>
      <c r="E394" s="71"/>
      <c r="F394" s="78" t="s">
        <v>478</v>
      </c>
      <c r="G394" s="45">
        <v>4</v>
      </c>
      <c r="H394" s="45">
        <v>0.4</v>
      </c>
      <c r="I394" s="279">
        <v>0.17299999999999999</v>
      </c>
      <c r="J394" s="45" t="s">
        <v>177</v>
      </c>
      <c r="K394" s="45" t="s">
        <v>479</v>
      </c>
      <c r="L394" s="310" t="s">
        <v>250</v>
      </c>
      <c r="M394" s="45">
        <v>1980</v>
      </c>
      <c r="N394" s="312" t="s">
        <v>2780</v>
      </c>
    </row>
    <row r="395" spans="1:14" x14ac:dyDescent="0.25">
      <c r="A395" s="68">
        <v>1</v>
      </c>
      <c r="B395" s="45">
        <v>236</v>
      </c>
      <c r="C395" s="45">
        <v>5131602</v>
      </c>
      <c r="D395" s="45">
        <v>1980</v>
      </c>
      <c r="E395" s="71"/>
      <c r="F395" s="78" t="s">
        <v>480</v>
      </c>
      <c r="G395" s="45">
        <v>11</v>
      </c>
      <c r="H395" s="45">
        <v>0.4</v>
      </c>
      <c r="I395" s="279">
        <v>0.17299999999999999</v>
      </c>
      <c r="J395" s="45" t="s">
        <v>177</v>
      </c>
      <c r="K395" s="45" t="s">
        <v>479</v>
      </c>
      <c r="L395" s="310" t="s">
        <v>250</v>
      </c>
      <c r="M395" s="45">
        <v>1980</v>
      </c>
      <c r="N395" s="312" t="s">
        <v>2780</v>
      </c>
    </row>
    <row r="396" spans="1:14" x14ac:dyDescent="0.25">
      <c r="A396" s="68">
        <v>1</v>
      </c>
      <c r="B396" s="45">
        <v>237</v>
      </c>
      <c r="C396" s="45">
        <v>51211</v>
      </c>
      <c r="D396" s="45">
        <v>1985</v>
      </c>
      <c r="E396" s="71"/>
      <c r="F396" s="78" t="s">
        <v>481</v>
      </c>
      <c r="G396" s="45">
        <v>6</v>
      </c>
      <c r="H396" s="45">
        <v>0.4</v>
      </c>
      <c r="I396" s="279">
        <v>0.17299999999999999</v>
      </c>
      <c r="J396" s="45" t="s">
        <v>177</v>
      </c>
      <c r="K396" s="45" t="s">
        <v>342</v>
      </c>
      <c r="L396" s="310" t="s">
        <v>250</v>
      </c>
      <c r="M396" s="45">
        <v>1985</v>
      </c>
      <c r="N396" s="312" t="s">
        <v>2780</v>
      </c>
    </row>
    <row r="397" spans="1:14" x14ac:dyDescent="0.25">
      <c r="A397" s="68">
        <v>1</v>
      </c>
      <c r="B397" s="45">
        <v>238</v>
      </c>
      <c r="C397" s="45">
        <v>51211</v>
      </c>
      <c r="D397" s="45">
        <v>1985</v>
      </c>
      <c r="E397" s="71"/>
      <c r="F397" s="78" t="s">
        <v>2196</v>
      </c>
      <c r="G397" s="45">
        <v>14</v>
      </c>
      <c r="H397" s="45">
        <v>0.4</v>
      </c>
      <c r="I397" s="279">
        <v>0.17299999999999999</v>
      </c>
      <c r="J397" s="45" t="s">
        <v>177</v>
      </c>
      <c r="K397" s="45" t="s">
        <v>342</v>
      </c>
      <c r="L397" s="310" t="s">
        <v>232</v>
      </c>
      <c r="M397" s="45">
        <v>1985</v>
      </c>
      <c r="N397" s="312" t="s">
        <v>2780</v>
      </c>
    </row>
    <row r="398" spans="1:14" x14ac:dyDescent="0.25">
      <c r="A398" s="68">
        <v>1</v>
      </c>
      <c r="B398" s="45">
        <v>239</v>
      </c>
      <c r="C398" s="45">
        <v>51163</v>
      </c>
      <c r="D398" s="45">
        <v>1983</v>
      </c>
      <c r="E398" s="71"/>
      <c r="F398" s="78" t="s">
        <v>482</v>
      </c>
      <c r="G398" s="45">
        <v>2</v>
      </c>
      <c r="H398" s="45">
        <v>0.4</v>
      </c>
      <c r="I398" s="279">
        <v>6.8000000000000005E-2</v>
      </c>
      <c r="J398" s="45" t="s">
        <v>177</v>
      </c>
      <c r="K398" s="45" t="s">
        <v>452</v>
      </c>
      <c r="L398" s="310" t="s">
        <v>250</v>
      </c>
      <c r="M398" s="45">
        <v>1983</v>
      </c>
      <c r="N398" s="312" t="s">
        <v>2780</v>
      </c>
    </row>
    <row r="399" spans="1:14" x14ac:dyDescent="0.25">
      <c r="A399" s="68">
        <v>1</v>
      </c>
      <c r="B399" s="45">
        <v>240</v>
      </c>
      <c r="C399" s="45">
        <v>51163</v>
      </c>
      <c r="D399" s="45">
        <v>1983</v>
      </c>
      <c r="E399" s="71"/>
      <c r="F399" s="78" t="s">
        <v>2197</v>
      </c>
      <c r="G399" s="45">
        <v>12</v>
      </c>
      <c r="H399" s="45">
        <v>0.4</v>
      </c>
      <c r="I399" s="279">
        <v>6.8000000000000005E-2</v>
      </c>
      <c r="J399" s="45" t="s">
        <v>177</v>
      </c>
      <c r="K399" s="45" t="s">
        <v>452</v>
      </c>
      <c r="L399" s="310" t="s">
        <v>232</v>
      </c>
      <c r="M399" s="45">
        <v>1983</v>
      </c>
      <c r="N399" s="312" t="s">
        <v>2780</v>
      </c>
    </row>
    <row r="400" spans="1:14" s="215" customFormat="1" x14ac:dyDescent="0.25">
      <c r="A400" s="215">
        <v>1</v>
      </c>
      <c r="B400" s="45">
        <v>241</v>
      </c>
      <c r="C400" s="219"/>
      <c r="D400" s="219">
        <v>2001</v>
      </c>
      <c r="E400" s="221"/>
      <c r="F400" s="220" t="s">
        <v>483</v>
      </c>
      <c r="G400" s="219">
        <v>11</v>
      </c>
      <c r="H400" s="219">
        <v>0.4</v>
      </c>
      <c r="I400" s="273">
        <v>2.5000000000000001E-2</v>
      </c>
      <c r="J400" s="219" t="s">
        <v>177</v>
      </c>
      <c r="K400" s="219"/>
      <c r="L400" s="220" t="s">
        <v>2440</v>
      </c>
      <c r="M400" s="219">
        <v>2001</v>
      </c>
      <c r="N400" s="295" t="s">
        <v>2707</v>
      </c>
    </row>
    <row r="401" spans="1:14" x14ac:dyDescent="0.25">
      <c r="A401" s="68">
        <v>1</v>
      </c>
      <c r="B401" s="45">
        <v>242</v>
      </c>
      <c r="C401" s="45">
        <v>5131701</v>
      </c>
      <c r="D401" s="45">
        <v>1980</v>
      </c>
      <c r="E401" s="71"/>
      <c r="F401" s="78" t="s">
        <v>484</v>
      </c>
      <c r="G401" s="45">
        <v>6</v>
      </c>
      <c r="H401" s="45">
        <v>0.4</v>
      </c>
      <c r="I401" s="279">
        <v>5.7000000000000002E-2</v>
      </c>
      <c r="J401" s="45" t="s">
        <v>177</v>
      </c>
      <c r="K401" s="45" t="s">
        <v>437</v>
      </c>
      <c r="L401" s="310" t="s">
        <v>250</v>
      </c>
      <c r="M401" s="45">
        <v>1980</v>
      </c>
      <c r="N401" s="312" t="s">
        <v>2780</v>
      </c>
    </row>
    <row r="402" spans="1:14" x14ac:dyDescent="0.25">
      <c r="A402" s="68">
        <v>1</v>
      </c>
      <c r="B402" s="45">
        <v>243</v>
      </c>
      <c r="C402" s="45">
        <v>5131701</v>
      </c>
      <c r="D402" s="45">
        <v>1980</v>
      </c>
      <c r="E402" s="71"/>
      <c r="F402" s="78" t="s">
        <v>2198</v>
      </c>
      <c r="G402" s="45">
        <v>13</v>
      </c>
      <c r="H402" s="45">
        <v>0.4</v>
      </c>
      <c r="I402" s="279">
        <v>5.7000000000000002E-2</v>
      </c>
      <c r="J402" s="45" t="s">
        <v>177</v>
      </c>
      <c r="K402" s="45" t="s">
        <v>437</v>
      </c>
      <c r="L402" s="310" t="s">
        <v>232</v>
      </c>
      <c r="M402" s="45">
        <v>1980</v>
      </c>
      <c r="N402" s="312" t="s">
        <v>2780</v>
      </c>
    </row>
    <row r="403" spans="1:14" x14ac:dyDescent="0.25">
      <c r="A403" s="68">
        <v>1</v>
      </c>
      <c r="B403" s="45">
        <v>244</v>
      </c>
      <c r="C403" s="45">
        <v>51187</v>
      </c>
      <c r="D403" s="45">
        <v>1983</v>
      </c>
      <c r="E403" s="71"/>
      <c r="F403" s="78" t="s">
        <v>485</v>
      </c>
      <c r="G403" s="45">
        <v>4</v>
      </c>
      <c r="H403" s="45">
        <v>0.4</v>
      </c>
      <c r="I403" s="279">
        <v>0.122</v>
      </c>
      <c r="J403" s="45" t="s">
        <v>177</v>
      </c>
      <c r="K403" s="45" t="s">
        <v>452</v>
      </c>
      <c r="L403" s="310" t="s">
        <v>250</v>
      </c>
      <c r="M403" s="45">
        <v>1983</v>
      </c>
      <c r="N403" s="312" t="s">
        <v>2780</v>
      </c>
    </row>
    <row r="404" spans="1:14" x14ac:dyDescent="0.25">
      <c r="A404" s="68">
        <v>1</v>
      </c>
      <c r="B404" s="45">
        <v>245</v>
      </c>
      <c r="C404" s="45">
        <v>51187</v>
      </c>
      <c r="D404" s="45">
        <v>1983</v>
      </c>
      <c r="E404" s="71"/>
      <c r="F404" s="78" t="s">
        <v>2199</v>
      </c>
      <c r="G404" s="45">
        <v>10</v>
      </c>
      <c r="H404" s="45">
        <v>0.4</v>
      </c>
      <c r="I404" s="279">
        <v>0.122</v>
      </c>
      <c r="J404" s="45" t="s">
        <v>177</v>
      </c>
      <c r="K404" s="45" t="s">
        <v>452</v>
      </c>
      <c r="L404" s="310" t="s">
        <v>232</v>
      </c>
      <c r="M404" s="45">
        <v>1983</v>
      </c>
      <c r="N404" s="312" t="s">
        <v>2780</v>
      </c>
    </row>
    <row r="405" spans="1:14" x14ac:dyDescent="0.25">
      <c r="A405" s="68">
        <v>1</v>
      </c>
      <c r="B405" s="45">
        <v>246</v>
      </c>
      <c r="C405" s="45">
        <v>51160</v>
      </c>
      <c r="D405" s="45">
        <v>1982</v>
      </c>
      <c r="E405" s="71"/>
      <c r="F405" s="78" t="s">
        <v>486</v>
      </c>
      <c r="G405" s="45">
        <v>16</v>
      </c>
      <c r="H405" s="45">
        <v>0.4</v>
      </c>
      <c r="I405" s="279">
        <v>0.127</v>
      </c>
      <c r="J405" s="45" t="s">
        <v>177</v>
      </c>
      <c r="K405" s="45" t="s">
        <v>487</v>
      </c>
      <c r="L405" s="310" t="s">
        <v>250</v>
      </c>
      <c r="M405" s="45">
        <v>1982</v>
      </c>
      <c r="N405" s="312" t="s">
        <v>2780</v>
      </c>
    </row>
    <row r="406" spans="1:14" x14ac:dyDescent="0.25">
      <c r="A406" s="68">
        <v>1</v>
      </c>
      <c r="B406" s="45">
        <v>247</v>
      </c>
      <c r="C406" s="45">
        <v>51160</v>
      </c>
      <c r="D406" s="45">
        <v>1982</v>
      </c>
      <c r="E406" s="71"/>
      <c r="F406" s="78" t="s">
        <v>2200</v>
      </c>
      <c r="G406" s="45">
        <v>1</v>
      </c>
      <c r="H406" s="45">
        <v>0.4</v>
      </c>
      <c r="I406" s="279">
        <v>0.127</v>
      </c>
      <c r="J406" s="45" t="s">
        <v>177</v>
      </c>
      <c r="K406" s="45" t="s">
        <v>487</v>
      </c>
      <c r="L406" s="310" t="s">
        <v>232</v>
      </c>
      <c r="M406" s="45">
        <v>1982</v>
      </c>
      <c r="N406" s="312" t="s">
        <v>2780</v>
      </c>
    </row>
    <row r="407" spans="1:14" x14ac:dyDescent="0.25">
      <c r="A407" s="68">
        <v>1</v>
      </c>
      <c r="B407" s="45">
        <v>248</v>
      </c>
      <c r="C407" s="45">
        <v>51160</v>
      </c>
      <c r="D407" s="45">
        <v>1982</v>
      </c>
      <c r="E407" s="71"/>
      <c r="F407" s="78" t="s">
        <v>488</v>
      </c>
      <c r="G407" s="45">
        <v>8</v>
      </c>
      <c r="H407" s="45">
        <v>0.4</v>
      </c>
      <c r="I407" s="279">
        <v>0.10100000000000001</v>
      </c>
      <c r="J407" s="45" t="s">
        <v>177</v>
      </c>
      <c r="K407" s="45" t="s">
        <v>487</v>
      </c>
      <c r="L407" s="310" t="s">
        <v>232</v>
      </c>
      <c r="M407" s="45">
        <v>1982</v>
      </c>
      <c r="N407" s="312" t="s">
        <v>2780</v>
      </c>
    </row>
    <row r="408" spans="1:14" x14ac:dyDescent="0.25">
      <c r="A408" s="68">
        <v>1</v>
      </c>
      <c r="B408" s="45">
        <v>249</v>
      </c>
      <c r="C408" s="45">
        <v>51160</v>
      </c>
      <c r="D408" s="45">
        <v>1982</v>
      </c>
      <c r="E408" s="71"/>
      <c r="F408" s="78" t="s">
        <v>2201</v>
      </c>
      <c r="G408" s="45">
        <v>14</v>
      </c>
      <c r="H408" s="45">
        <v>0.4</v>
      </c>
      <c r="I408" s="279">
        <v>0.10100000000000001</v>
      </c>
      <c r="J408" s="45" t="s">
        <v>177</v>
      </c>
      <c r="K408" s="45" t="s">
        <v>487</v>
      </c>
      <c r="L408" s="310" t="s">
        <v>232</v>
      </c>
      <c r="M408" s="45">
        <v>1982</v>
      </c>
      <c r="N408" s="312" t="s">
        <v>2780</v>
      </c>
    </row>
    <row r="409" spans="1:14" x14ac:dyDescent="0.25">
      <c r="A409" s="68">
        <v>1</v>
      </c>
      <c r="B409" s="45">
        <v>250</v>
      </c>
      <c r="C409" s="45">
        <v>51161</v>
      </c>
      <c r="D409" s="45">
        <v>1983</v>
      </c>
      <c r="E409" s="71"/>
      <c r="F409" s="78" t="s">
        <v>489</v>
      </c>
      <c r="G409" s="45">
        <v>8</v>
      </c>
      <c r="H409" s="45">
        <v>0.4</v>
      </c>
      <c r="I409" s="279">
        <v>4.9000000000000002E-2</v>
      </c>
      <c r="J409" s="45" t="s">
        <v>177</v>
      </c>
      <c r="K409" s="45" t="s">
        <v>437</v>
      </c>
      <c r="L409" s="310" t="s">
        <v>250</v>
      </c>
      <c r="M409" s="45">
        <v>1983</v>
      </c>
      <c r="N409" s="312" t="s">
        <v>2780</v>
      </c>
    </row>
    <row r="410" spans="1:14" x14ac:dyDescent="0.25">
      <c r="A410" s="68">
        <v>1</v>
      </c>
      <c r="B410" s="45">
        <v>251</v>
      </c>
      <c r="C410" s="45">
        <v>51161</v>
      </c>
      <c r="D410" s="45">
        <v>1983</v>
      </c>
      <c r="E410" s="71"/>
      <c r="F410" s="78" t="s">
        <v>2202</v>
      </c>
      <c r="G410" s="45">
        <v>10</v>
      </c>
      <c r="H410" s="45">
        <v>0.4</v>
      </c>
      <c r="I410" s="279">
        <v>4.9000000000000002E-2</v>
      </c>
      <c r="J410" s="45" t="s">
        <v>177</v>
      </c>
      <c r="K410" s="45" t="s">
        <v>437</v>
      </c>
      <c r="L410" s="310" t="s">
        <v>232</v>
      </c>
      <c r="M410" s="45">
        <v>1983</v>
      </c>
      <c r="N410" s="312" t="s">
        <v>2780</v>
      </c>
    </row>
    <row r="411" spans="1:14" x14ac:dyDescent="0.25">
      <c r="A411" s="68">
        <v>1</v>
      </c>
      <c r="B411" s="45">
        <v>252</v>
      </c>
      <c r="C411" s="45">
        <v>51161</v>
      </c>
      <c r="D411" s="45">
        <v>1983</v>
      </c>
      <c r="E411" s="71"/>
      <c r="F411" s="78" t="s">
        <v>2288</v>
      </c>
      <c r="G411" s="45">
        <v>6</v>
      </c>
      <c r="H411" s="45">
        <v>0.4</v>
      </c>
      <c r="I411" s="279">
        <v>0.09</v>
      </c>
      <c r="J411" s="45" t="s">
        <v>177</v>
      </c>
      <c r="K411" s="45" t="s">
        <v>437</v>
      </c>
      <c r="L411" s="310" t="s">
        <v>232</v>
      </c>
      <c r="M411" s="45">
        <v>1983</v>
      </c>
      <c r="N411" s="312" t="s">
        <v>2780</v>
      </c>
    </row>
    <row r="412" spans="1:14" x14ac:dyDescent="0.25">
      <c r="A412" s="68">
        <v>1</v>
      </c>
      <c r="B412" s="45">
        <v>253</v>
      </c>
      <c r="C412" s="45">
        <v>51161</v>
      </c>
      <c r="D412" s="45">
        <v>1983</v>
      </c>
      <c r="E412" s="71"/>
      <c r="F412" s="78" t="s">
        <v>2203</v>
      </c>
      <c r="G412" s="45">
        <v>12</v>
      </c>
      <c r="H412" s="45">
        <v>0.4</v>
      </c>
      <c r="I412" s="279">
        <v>0.09</v>
      </c>
      <c r="J412" s="45" t="s">
        <v>177</v>
      </c>
      <c r="K412" s="45" t="s">
        <v>437</v>
      </c>
      <c r="L412" s="310" t="s">
        <v>232</v>
      </c>
      <c r="M412" s="45">
        <v>1983</v>
      </c>
      <c r="N412" s="312" t="s">
        <v>2780</v>
      </c>
    </row>
    <row r="413" spans="1:14" x14ac:dyDescent="0.25">
      <c r="A413" s="68">
        <v>1</v>
      </c>
      <c r="B413" s="45">
        <v>254</v>
      </c>
      <c r="C413" s="45">
        <v>51161</v>
      </c>
      <c r="D413" s="45">
        <v>1983</v>
      </c>
      <c r="E413" s="71"/>
      <c r="F413" s="78" t="s">
        <v>2289</v>
      </c>
      <c r="G413" s="45">
        <v>4</v>
      </c>
      <c r="H413" s="45">
        <v>0.4</v>
      </c>
      <c r="I413" s="279">
        <v>2.7E-2</v>
      </c>
      <c r="J413" s="45" t="s">
        <v>177</v>
      </c>
      <c r="K413" s="45" t="s">
        <v>437</v>
      </c>
      <c r="L413" s="310" t="s">
        <v>232</v>
      </c>
      <c r="M413" s="45">
        <v>1983</v>
      </c>
      <c r="N413" s="312" t="s">
        <v>2780</v>
      </c>
    </row>
    <row r="414" spans="1:14" x14ac:dyDescent="0.25">
      <c r="A414" s="68">
        <v>1</v>
      </c>
      <c r="B414" s="45">
        <v>255</v>
      </c>
      <c r="C414" s="45">
        <v>51161</v>
      </c>
      <c r="D414" s="45">
        <v>1983</v>
      </c>
      <c r="E414" s="71"/>
      <c r="F414" s="78" t="s">
        <v>2204</v>
      </c>
      <c r="G414" s="45">
        <v>14</v>
      </c>
      <c r="H414" s="45">
        <v>0.4</v>
      </c>
      <c r="I414" s="279">
        <v>2.7E-2</v>
      </c>
      <c r="J414" s="45" t="s">
        <v>177</v>
      </c>
      <c r="K414" s="45" t="s">
        <v>437</v>
      </c>
      <c r="L414" s="310" t="s">
        <v>232</v>
      </c>
      <c r="M414" s="45">
        <v>1983</v>
      </c>
      <c r="N414" s="312" t="s">
        <v>2780</v>
      </c>
    </row>
    <row r="415" spans="1:14" s="215" customFormat="1" x14ac:dyDescent="0.25">
      <c r="A415" s="215">
        <v>1</v>
      </c>
      <c r="B415" s="219">
        <v>256</v>
      </c>
      <c r="C415" s="219"/>
      <c r="D415" s="219">
        <v>2015</v>
      </c>
      <c r="E415" s="221"/>
      <c r="F415" s="220" t="s">
        <v>500</v>
      </c>
      <c r="G415" s="219">
        <v>2</v>
      </c>
      <c r="H415" s="219">
        <v>0.4</v>
      </c>
      <c r="I415" s="273">
        <v>0.20899999999999999</v>
      </c>
      <c r="J415" s="219" t="s">
        <v>177</v>
      </c>
      <c r="K415" s="219"/>
      <c r="L415" s="220" t="s">
        <v>2439</v>
      </c>
      <c r="M415" s="219">
        <v>2015</v>
      </c>
      <c r="N415" s="295" t="s">
        <v>1844</v>
      </c>
    </row>
    <row r="416" spans="1:14" x14ac:dyDescent="0.25">
      <c r="A416" s="68">
        <v>1</v>
      </c>
      <c r="B416" s="45">
        <v>257</v>
      </c>
      <c r="C416" s="45"/>
      <c r="D416" s="45">
        <v>1988</v>
      </c>
      <c r="E416" s="71"/>
      <c r="F416" s="78" t="s">
        <v>490</v>
      </c>
      <c r="G416" s="45">
        <v>12</v>
      </c>
      <c r="H416" s="45">
        <v>0.4</v>
      </c>
      <c r="I416" s="279">
        <v>0.151</v>
      </c>
      <c r="J416" s="45" t="s">
        <v>177</v>
      </c>
      <c r="K416" s="45"/>
      <c r="L416" s="78" t="s">
        <v>258</v>
      </c>
      <c r="M416" s="45">
        <v>1988</v>
      </c>
      <c r="N416" s="312" t="s">
        <v>2781</v>
      </c>
    </row>
    <row r="417" spans="1:14" x14ac:dyDescent="0.25">
      <c r="A417" s="68">
        <v>1</v>
      </c>
      <c r="B417" s="45">
        <v>258</v>
      </c>
      <c r="C417" s="45">
        <v>5133608</v>
      </c>
      <c r="D417" s="45">
        <v>1988</v>
      </c>
      <c r="E417" s="71"/>
      <c r="F417" s="78" t="s">
        <v>491</v>
      </c>
      <c r="G417" s="45">
        <v>6</v>
      </c>
      <c r="H417" s="45">
        <v>0.4</v>
      </c>
      <c r="I417" s="279">
        <v>8.3000000000000004E-2</v>
      </c>
      <c r="J417" s="45" t="s">
        <v>177</v>
      </c>
      <c r="K417" s="45" t="s">
        <v>492</v>
      </c>
      <c r="L417" s="78" t="s">
        <v>258</v>
      </c>
      <c r="M417" s="45">
        <v>1988</v>
      </c>
      <c r="N417" s="312" t="s">
        <v>2781</v>
      </c>
    </row>
    <row r="418" spans="1:14" x14ac:dyDescent="0.25">
      <c r="A418" s="68">
        <v>1</v>
      </c>
      <c r="B418" s="45">
        <v>259</v>
      </c>
      <c r="C418" s="45">
        <v>5133608</v>
      </c>
      <c r="D418" s="45">
        <v>1988</v>
      </c>
      <c r="E418" s="71"/>
      <c r="F418" s="78" t="s">
        <v>491</v>
      </c>
      <c r="G418" s="45">
        <v>16</v>
      </c>
      <c r="H418" s="45">
        <v>0.4</v>
      </c>
      <c r="I418" s="279">
        <v>8.3000000000000004E-2</v>
      </c>
      <c r="J418" s="45" t="s">
        <v>177</v>
      </c>
      <c r="K418" s="45" t="s">
        <v>492</v>
      </c>
      <c r="L418" s="310" t="s">
        <v>232</v>
      </c>
      <c r="M418" s="45">
        <v>1988</v>
      </c>
      <c r="N418" s="312" t="s">
        <v>2781</v>
      </c>
    </row>
    <row r="419" spans="1:14" x14ac:dyDescent="0.25">
      <c r="A419" s="68">
        <v>1</v>
      </c>
      <c r="B419" s="45">
        <v>260</v>
      </c>
      <c r="C419" s="45">
        <v>5133604</v>
      </c>
      <c r="D419" s="45">
        <v>1988</v>
      </c>
      <c r="E419" s="71"/>
      <c r="F419" s="78" t="s">
        <v>493</v>
      </c>
      <c r="G419" s="45">
        <v>9</v>
      </c>
      <c r="H419" s="45">
        <v>0.4</v>
      </c>
      <c r="I419" s="279">
        <v>5.3999999999999999E-2</v>
      </c>
      <c r="J419" s="45" t="s">
        <v>177</v>
      </c>
      <c r="K419" s="45" t="s">
        <v>492</v>
      </c>
      <c r="L419" s="78" t="s">
        <v>258</v>
      </c>
      <c r="M419" s="45">
        <v>1988</v>
      </c>
      <c r="N419" s="312" t="s">
        <v>2781</v>
      </c>
    </row>
    <row r="420" spans="1:14" x14ac:dyDescent="0.25">
      <c r="A420" s="68">
        <v>1</v>
      </c>
      <c r="B420" s="45">
        <v>261</v>
      </c>
      <c r="C420" s="45">
        <v>5133604</v>
      </c>
      <c r="D420" s="45">
        <v>1988</v>
      </c>
      <c r="E420" s="71"/>
      <c r="F420" s="78" t="s">
        <v>493</v>
      </c>
      <c r="G420" s="45">
        <v>15</v>
      </c>
      <c r="H420" s="45">
        <v>0.4</v>
      </c>
      <c r="I420" s="279">
        <v>5.3999999999999999E-2</v>
      </c>
      <c r="J420" s="45" t="s">
        <v>177</v>
      </c>
      <c r="K420" s="45" t="s">
        <v>492</v>
      </c>
      <c r="L420" s="310" t="s">
        <v>232</v>
      </c>
      <c r="M420" s="45">
        <v>1988</v>
      </c>
      <c r="N420" s="312" t="s">
        <v>2781</v>
      </c>
    </row>
    <row r="421" spans="1:14" x14ac:dyDescent="0.25">
      <c r="A421" s="68">
        <v>1</v>
      </c>
      <c r="B421" s="45">
        <v>262</v>
      </c>
      <c r="C421" s="45">
        <v>5133602</v>
      </c>
      <c r="D421" s="45">
        <v>1988</v>
      </c>
      <c r="E421" s="71"/>
      <c r="F421" s="78" t="s">
        <v>494</v>
      </c>
      <c r="G421" s="45">
        <v>8</v>
      </c>
      <c r="H421" s="45">
        <v>0.4</v>
      </c>
      <c r="I421" s="279">
        <v>0.17799999999999999</v>
      </c>
      <c r="J421" s="45" t="s">
        <v>177</v>
      </c>
      <c r="K421" s="45" t="s">
        <v>492</v>
      </c>
      <c r="L421" s="78" t="s">
        <v>258</v>
      </c>
      <c r="M421" s="45">
        <v>1988</v>
      </c>
      <c r="N421" s="312" t="s">
        <v>2781</v>
      </c>
    </row>
    <row r="422" spans="1:14" x14ac:dyDescent="0.25">
      <c r="A422" s="68">
        <v>1</v>
      </c>
      <c r="B422" s="45">
        <v>263</v>
      </c>
      <c r="C422" s="45"/>
      <c r="D422" s="45">
        <v>1988</v>
      </c>
      <c r="E422" s="71"/>
      <c r="F422" s="78" t="s">
        <v>495</v>
      </c>
      <c r="G422" s="45">
        <v>7</v>
      </c>
      <c r="H422" s="45">
        <v>0.4</v>
      </c>
      <c r="I422" s="279">
        <v>0.39</v>
      </c>
      <c r="J422" s="45" t="s">
        <v>177</v>
      </c>
      <c r="K422" s="45"/>
      <c r="L422" s="78" t="s">
        <v>258</v>
      </c>
      <c r="M422" s="45">
        <v>1988</v>
      </c>
      <c r="N422" s="312" t="s">
        <v>2781</v>
      </c>
    </row>
    <row r="423" spans="1:14" x14ac:dyDescent="0.25">
      <c r="A423" s="68">
        <v>1</v>
      </c>
      <c r="B423" s="45">
        <v>264</v>
      </c>
      <c r="C423" s="45"/>
      <c r="D423" s="45">
        <v>1988</v>
      </c>
      <c r="E423" s="71"/>
      <c r="F423" s="78" t="s">
        <v>495</v>
      </c>
      <c r="G423" s="45">
        <v>13</v>
      </c>
      <c r="H423" s="45">
        <v>0.4</v>
      </c>
      <c r="I423" s="279">
        <v>0.39</v>
      </c>
      <c r="J423" s="45" t="s">
        <v>177</v>
      </c>
      <c r="K423" s="45"/>
      <c r="L423" s="310" t="s">
        <v>232</v>
      </c>
      <c r="M423" s="45">
        <v>1988</v>
      </c>
      <c r="N423" s="312" t="s">
        <v>2781</v>
      </c>
    </row>
    <row r="424" spans="1:14" x14ac:dyDescent="0.25">
      <c r="A424" s="68">
        <v>1</v>
      </c>
      <c r="B424" s="45">
        <v>265</v>
      </c>
      <c r="C424" s="45"/>
      <c r="D424" s="45">
        <v>1988</v>
      </c>
      <c r="E424" s="71"/>
      <c r="F424" s="78" t="s">
        <v>496</v>
      </c>
      <c r="G424" s="45">
        <v>1</v>
      </c>
      <c r="H424" s="45">
        <v>0.4</v>
      </c>
      <c r="I424" s="279">
        <v>3.9E-2</v>
      </c>
      <c r="J424" s="45" t="s">
        <v>177</v>
      </c>
      <c r="K424" s="45"/>
      <c r="L424" s="310" t="s">
        <v>2801</v>
      </c>
      <c r="M424" s="45">
        <v>1988</v>
      </c>
      <c r="N424" s="312" t="s">
        <v>2796</v>
      </c>
    </row>
    <row r="425" spans="1:14" x14ac:dyDescent="0.25">
      <c r="A425" s="68">
        <v>1</v>
      </c>
      <c r="B425" s="45">
        <v>266</v>
      </c>
      <c r="C425" s="45"/>
      <c r="D425" s="45">
        <v>1988</v>
      </c>
      <c r="E425" s="71"/>
      <c r="F425" s="78" t="s">
        <v>496</v>
      </c>
      <c r="G425" s="45">
        <v>18</v>
      </c>
      <c r="H425" s="45">
        <v>0.4</v>
      </c>
      <c r="I425" s="279">
        <v>3.9E-2</v>
      </c>
      <c r="J425" s="45" t="s">
        <v>177</v>
      </c>
      <c r="K425" s="45"/>
      <c r="L425" s="310" t="s">
        <v>232</v>
      </c>
      <c r="M425" s="45">
        <v>1988</v>
      </c>
      <c r="N425" s="312" t="s">
        <v>2781</v>
      </c>
    </row>
    <row r="426" spans="1:14" s="215" customFormat="1" x14ac:dyDescent="0.25">
      <c r="A426" s="215">
        <v>1</v>
      </c>
      <c r="B426" s="45">
        <v>267</v>
      </c>
      <c r="C426" s="219"/>
      <c r="D426" s="219">
        <v>2015</v>
      </c>
      <c r="E426" s="221"/>
      <c r="F426" s="220" t="s">
        <v>497</v>
      </c>
      <c r="G426" s="219">
        <v>3</v>
      </c>
      <c r="H426" s="219">
        <v>0.4</v>
      </c>
      <c r="I426" s="415">
        <v>6.4000000000000001E-2</v>
      </c>
      <c r="J426" s="219" t="s">
        <v>177</v>
      </c>
      <c r="K426" s="219"/>
      <c r="L426" s="220" t="s">
        <v>2439</v>
      </c>
      <c r="M426" s="219">
        <v>2015</v>
      </c>
      <c r="N426" s="295" t="s">
        <v>1844</v>
      </c>
    </row>
    <row r="427" spans="1:14" s="215" customFormat="1" x14ac:dyDescent="0.25">
      <c r="A427" s="215">
        <v>1</v>
      </c>
      <c r="B427" s="45">
        <v>268</v>
      </c>
      <c r="C427" s="219"/>
      <c r="D427" s="219">
        <v>2015</v>
      </c>
      <c r="E427" s="221"/>
      <c r="F427" s="220" t="s">
        <v>497</v>
      </c>
      <c r="G427" s="219">
        <v>17</v>
      </c>
      <c r="H427" s="219">
        <v>0.4</v>
      </c>
      <c r="I427" s="416"/>
      <c r="J427" s="219" t="s">
        <v>177</v>
      </c>
      <c r="K427" s="219"/>
      <c r="L427" s="220" t="s">
        <v>2439</v>
      </c>
      <c r="M427" s="219">
        <v>2015</v>
      </c>
      <c r="N427" s="295" t="s">
        <v>1844</v>
      </c>
    </row>
    <row r="428" spans="1:14" s="215" customFormat="1" x14ac:dyDescent="0.25">
      <c r="A428" s="215">
        <v>1</v>
      </c>
      <c r="B428" s="45">
        <v>269</v>
      </c>
      <c r="C428" s="219"/>
      <c r="D428" s="219">
        <v>2015</v>
      </c>
      <c r="E428" s="221"/>
      <c r="F428" s="220" t="s">
        <v>498</v>
      </c>
      <c r="G428" s="219">
        <v>4</v>
      </c>
      <c r="H428" s="219">
        <v>0.4</v>
      </c>
      <c r="I428" s="415">
        <v>0.17499999999999999</v>
      </c>
      <c r="J428" s="219" t="s">
        <v>177</v>
      </c>
      <c r="K428" s="219"/>
      <c r="L428" s="220" t="s">
        <v>2439</v>
      </c>
      <c r="M428" s="219">
        <v>2015</v>
      </c>
      <c r="N428" s="295" t="s">
        <v>1844</v>
      </c>
    </row>
    <row r="429" spans="1:14" s="215" customFormat="1" x14ac:dyDescent="0.25">
      <c r="A429" s="215">
        <v>1</v>
      </c>
      <c r="B429" s="45">
        <v>270</v>
      </c>
      <c r="C429" s="219"/>
      <c r="D429" s="219">
        <v>2015</v>
      </c>
      <c r="E429" s="221"/>
      <c r="F429" s="220" t="s">
        <v>499</v>
      </c>
      <c r="G429" s="219">
        <v>10</v>
      </c>
      <c r="H429" s="219">
        <v>0.4</v>
      </c>
      <c r="I429" s="416"/>
      <c r="J429" s="219" t="s">
        <v>177</v>
      </c>
      <c r="K429" s="219"/>
      <c r="L429" s="220" t="s">
        <v>2439</v>
      </c>
      <c r="M429" s="219">
        <v>2015</v>
      </c>
      <c r="N429" s="295" t="s">
        <v>1844</v>
      </c>
    </row>
    <row r="430" spans="1:14" x14ac:dyDescent="0.25">
      <c r="A430" s="68">
        <v>1</v>
      </c>
      <c r="B430" s="45">
        <v>271</v>
      </c>
      <c r="C430" s="45"/>
      <c r="D430" s="45">
        <v>1976</v>
      </c>
      <c r="E430" s="71"/>
      <c r="F430" s="78" t="s">
        <v>2073</v>
      </c>
      <c r="G430" s="45">
        <v>15</v>
      </c>
      <c r="H430" s="45">
        <v>0.4</v>
      </c>
      <c r="I430" s="279">
        <v>4.8000000000000001E-2</v>
      </c>
      <c r="J430" s="45" t="s">
        <v>177</v>
      </c>
      <c r="K430" s="45" t="s">
        <v>437</v>
      </c>
      <c r="L430" s="78" t="s">
        <v>2080</v>
      </c>
      <c r="M430" s="45">
        <v>1976</v>
      </c>
      <c r="N430" s="312" t="s">
        <v>2781</v>
      </c>
    </row>
    <row r="431" spans="1:14" x14ac:dyDescent="0.25">
      <c r="A431" s="68">
        <v>1</v>
      </c>
      <c r="B431" s="45">
        <v>272</v>
      </c>
      <c r="C431" s="45"/>
      <c r="D431" s="45">
        <v>1976</v>
      </c>
      <c r="E431" s="71"/>
      <c r="F431" s="78" t="s">
        <v>2073</v>
      </c>
      <c r="G431" s="45">
        <v>5</v>
      </c>
      <c r="H431" s="45">
        <v>0.4</v>
      </c>
      <c r="I431" s="279">
        <v>4.8000000000000001E-2</v>
      </c>
      <c r="J431" s="45" t="s">
        <v>177</v>
      </c>
      <c r="K431" s="45" t="s">
        <v>437</v>
      </c>
      <c r="L431" s="310" t="s">
        <v>2081</v>
      </c>
      <c r="M431" s="45">
        <v>1976</v>
      </c>
      <c r="N431" s="312" t="s">
        <v>2781</v>
      </c>
    </row>
    <row r="432" spans="1:14" x14ac:dyDescent="0.25">
      <c r="A432" s="68">
        <v>1</v>
      </c>
      <c r="B432" s="45">
        <v>273</v>
      </c>
      <c r="C432" s="45">
        <v>51114</v>
      </c>
      <c r="D432" s="45">
        <v>1974</v>
      </c>
      <c r="E432" s="71"/>
      <c r="F432" s="78" t="s">
        <v>2074</v>
      </c>
      <c r="G432" s="45">
        <v>10</v>
      </c>
      <c r="H432" s="45">
        <v>0.4</v>
      </c>
      <c r="I432" s="279">
        <v>5.3999999999999999E-2</v>
      </c>
      <c r="J432" s="45" t="s">
        <v>177</v>
      </c>
      <c r="K432" s="45" t="s">
        <v>501</v>
      </c>
      <c r="L432" s="78" t="s">
        <v>2080</v>
      </c>
      <c r="M432" s="45">
        <v>1974</v>
      </c>
      <c r="N432" s="312" t="s">
        <v>2781</v>
      </c>
    </row>
    <row r="433" spans="1:14" x14ac:dyDescent="0.25">
      <c r="A433" s="68">
        <v>1</v>
      </c>
      <c r="B433" s="45">
        <v>274</v>
      </c>
      <c r="C433" s="45">
        <v>51114</v>
      </c>
      <c r="D433" s="45">
        <v>1974</v>
      </c>
      <c r="E433" s="71"/>
      <c r="F433" s="78" t="s">
        <v>2074</v>
      </c>
      <c r="G433" s="45">
        <v>2</v>
      </c>
      <c r="H433" s="45">
        <v>0.4</v>
      </c>
      <c r="I433" s="279">
        <v>5.3999999999999999E-2</v>
      </c>
      <c r="J433" s="45" t="s">
        <v>177</v>
      </c>
      <c r="K433" s="45" t="s">
        <v>501</v>
      </c>
      <c r="L433" s="310" t="s">
        <v>2081</v>
      </c>
      <c r="M433" s="45">
        <v>1974</v>
      </c>
      <c r="N433" s="312" t="s">
        <v>2781</v>
      </c>
    </row>
    <row r="434" spans="1:14" x14ac:dyDescent="0.25">
      <c r="A434" s="68">
        <v>1</v>
      </c>
      <c r="B434" s="45">
        <v>275</v>
      </c>
      <c r="C434" s="45">
        <v>51113</v>
      </c>
      <c r="D434" s="45">
        <v>1974</v>
      </c>
      <c r="E434" s="71"/>
      <c r="F434" s="78" t="s">
        <v>2075</v>
      </c>
      <c r="G434" s="45">
        <v>4</v>
      </c>
      <c r="H434" s="45">
        <v>0.4</v>
      </c>
      <c r="I434" s="279">
        <v>0.13</v>
      </c>
      <c r="J434" s="45" t="s">
        <v>177</v>
      </c>
      <c r="K434" s="45" t="s">
        <v>437</v>
      </c>
      <c r="L434" s="78" t="s">
        <v>2080</v>
      </c>
      <c r="M434" s="45">
        <v>1974</v>
      </c>
      <c r="N434" s="312" t="s">
        <v>2781</v>
      </c>
    </row>
    <row r="435" spans="1:14" x14ac:dyDescent="0.25">
      <c r="A435" s="68">
        <v>1</v>
      </c>
      <c r="B435" s="45">
        <v>276</v>
      </c>
      <c r="C435" s="45">
        <v>51113</v>
      </c>
      <c r="D435" s="45">
        <v>1974</v>
      </c>
      <c r="E435" s="71"/>
      <c r="F435" s="78" t="s">
        <v>2075</v>
      </c>
      <c r="G435" s="45">
        <v>13</v>
      </c>
      <c r="H435" s="45">
        <v>0.4</v>
      </c>
      <c r="I435" s="279">
        <v>0.13</v>
      </c>
      <c r="J435" s="45" t="s">
        <v>177</v>
      </c>
      <c r="K435" s="45" t="s">
        <v>437</v>
      </c>
      <c r="L435" s="310" t="s">
        <v>2081</v>
      </c>
      <c r="M435" s="45">
        <v>1974</v>
      </c>
      <c r="N435" s="312" t="s">
        <v>2781</v>
      </c>
    </row>
    <row r="436" spans="1:14" x14ac:dyDescent="0.25">
      <c r="A436" s="68">
        <v>1</v>
      </c>
      <c r="B436" s="45">
        <v>277</v>
      </c>
      <c r="C436" s="45">
        <v>51112</v>
      </c>
      <c r="D436" s="45">
        <v>1974</v>
      </c>
      <c r="E436" s="71"/>
      <c r="F436" s="78" t="s">
        <v>2076</v>
      </c>
      <c r="G436" s="45">
        <v>1</v>
      </c>
      <c r="H436" s="45">
        <v>0.4</v>
      </c>
      <c r="I436" s="279">
        <v>9.0999999999999998E-2</v>
      </c>
      <c r="J436" s="45" t="s">
        <v>177</v>
      </c>
      <c r="K436" s="45" t="s">
        <v>373</v>
      </c>
      <c r="L436" s="78" t="s">
        <v>2080</v>
      </c>
      <c r="M436" s="45">
        <v>1974</v>
      </c>
      <c r="N436" s="312" t="s">
        <v>2781</v>
      </c>
    </row>
    <row r="437" spans="1:14" x14ac:dyDescent="0.25">
      <c r="A437" s="68">
        <v>1</v>
      </c>
      <c r="B437" s="45">
        <v>278</v>
      </c>
      <c r="C437" s="45">
        <v>51112</v>
      </c>
      <c r="D437" s="45">
        <v>1974</v>
      </c>
      <c r="E437" s="71"/>
      <c r="F437" s="78" t="s">
        <v>2076</v>
      </c>
      <c r="G437" s="45">
        <v>8</v>
      </c>
      <c r="H437" s="45">
        <v>0.4</v>
      </c>
      <c r="I437" s="279">
        <v>9.0999999999999998E-2</v>
      </c>
      <c r="J437" s="45" t="s">
        <v>177</v>
      </c>
      <c r="K437" s="45" t="s">
        <v>373</v>
      </c>
      <c r="L437" s="310" t="s">
        <v>2081</v>
      </c>
      <c r="M437" s="45">
        <v>1974</v>
      </c>
      <c r="N437" s="312" t="s">
        <v>2781</v>
      </c>
    </row>
    <row r="438" spans="1:14" x14ac:dyDescent="0.25">
      <c r="A438" s="68">
        <v>1</v>
      </c>
      <c r="B438" s="45">
        <v>279</v>
      </c>
      <c r="C438" s="45">
        <v>5130602</v>
      </c>
      <c r="D438" s="45">
        <v>1975</v>
      </c>
      <c r="E438" s="71"/>
      <c r="F438" s="78" t="s">
        <v>2077</v>
      </c>
      <c r="G438" s="45">
        <v>9</v>
      </c>
      <c r="H438" s="45">
        <v>0.4</v>
      </c>
      <c r="I438" s="279">
        <v>0.09</v>
      </c>
      <c r="J438" s="45" t="s">
        <v>177</v>
      </c>
      <c r="K438" s="45" t="s">
        <v>328</v>
      </c>
      <c r="L438" s="78" t="s">
        <v>2080</v>
      </c>
      <c r="M438" s="45">
        <v>1975</v>
      </c>
      <c r="N438" s="312" t="s">
        <v>2781</v>
      </c>
    </row>
    <row r="439" spans="1:14" s="215" customFormat="1" x14ac:dyDescent="0.25">
      <c r="A439" s="215">
        <v>1</v>
      </c>
      <c r="B439" s="45">
        <v>280</v>
      </c>
      <c r="C439" s="219"/>
      <c r="D439" s="219">
        <v>2024</v>
      </c>
      <c r="E439" s="221"/>
      <c r="F439" s="220" t="s">
        <v>2079</v>
      </c>
      <c r="G439" s="219">
        <v>14</v>
      </c>
      <c r="H439" s="219">
        <v>0.4</v>
      </c>
      <c r="I439" s="273">
        <v>0.08</v>
      </c>
      <c r="J439" s="219" t="s">
        <v>177</v>
      </c>
      <c r="K439" s="219"/>
      <c r="L439" s="220" t="s">
        <v>2439</v>
      </c>
      <c r="M439" s="219">
        <v>2024</v>
      </c>
      <c r="N439" s="295" t="s">
        <v>1844</v>
      </c>
    </row>
    <row r="440" spans="1:14" s="215" customFormat="1" x14ac:dyDescent="0.25">
      <c r="A440" s="215">
        <v>1</v>
      </c>
      <c r="B440" s="45">
        <v>281</v>
      </c>
      <c r="C440" s="219"/>
      <c r="D440" s="219">
        <v>2022</v>
      </c>
      <c r="E440" s="221"/>
      <c r="F440" s="220" t="s">
        <v>2483</v>
      </c>
      <c r="G440" s="219">
        <v>3</v>
      </c>
      <c r="H440" s="219">
        <v>0.4</v>
      </c>
      <c r="I440" s="279">
        <v>0.14399999999999999</v>
      </c>
      <c r="J440" s="219" t="s">
        <v>177</v>
      </c>
      <c r="K440" s="219"/>
      <c r="L440" s="220" t="s">
        <v>2482</v>
      </c>
      <c r="M440" s="219">
        <v>2022</v>
      </c>
      <c r="N440" s="311" t="s">
        <v>2492</v>
      </c>
    </row>
    <row r="441" spans="1:14" s="215" customFormat="1" x14ac:dyDescent="0.25">
      <c r="A441" s="215">
        <v>1</v>
      </c>
      <c r="B441" s="45">
        <v>282</v>
      </c>
      <c r="C441" s="219"/>
      <c r="D441" s="219">
        <v>2022</v>
      </c>
      <c r="E441" s="221"/>
      <c r="F441" s="220" t="s">
        <v>2484</v>
      </c>
      <c r="G441" s="219">
        <v>7</v>
      </c>
      <c r="H441" s="219">
        <v>0.4</v>
      </c>
      <c r="I441" s="279">
        <v>0.14399999999999999</v>
      </c>
      <c r="J441" s="219" t="s">
        <v>177</v>
      </c>
      <c r="K441" s="219"/>
      <c r="L441" s="220" t="s">
        <v>2482</v>
      </c>
      <c r="M441" s="219">
        <v>2022</v>
      </c>
      <c r="N441" s="311" t="s">
        <v>2492</v>
      </c>
    </row>
    <row r="442" spans="1:14" x14ac:dyDescent="0.25">
      <c r="A442" s="68">
        <v>1</v>
      </c>
      <c r="B442" s="45">
        <v>283</v>
      </c>
      <c r="C442" s="45">
        <v>5130603</v>
      </c>
      <c r="D442" s="45">
        <v>1975</v>
      </c>
      <c r="E442" s="71"/>
      <c r="F442" s="78" t="s">
        <v>2078</v>
      </c>
      <c r="G442" s="45">
        <v>16</v>
      </c>
      <c r="H442" s="45">
        <v>0.4</v>
      </c>
      <c r="I442" s="279">
        <v>0.01</v>
      </c>
      <c r="J442" s="45" t="s">
        <v>177</v>
      </c>
      <c r="K442" s="45" t="s">
        <v>502</v>
      </c>
      <c r="L442" s="77" t="s">
        <v>258</v>
      </c>
      <c r="M442" s="45">
        <v>1975</v>
      </c>
      <c r="N442" s="312" t="s">
        <v>2781</v>
      </c>
    </row>
    <row r="443" spans="1:14" s="215" customFormat="1" x14ac:dyDescent="0.25">
      <c r="A443" s="215">
        <v>1</v>
      </c>
      <c r="B443" s="219">
        <v>284</v>
      </c>
      <c r="C443" s="220">
        <v>51135</v>
      </c>
      <c r="D443" s="219">
        <v>1976</v>
      </c>
      <c r="E443" s="220"/>
      <c r="F443" s="220" t="s">
        <v>2290</v>
      </c>
      <c r="G443" s="219">
        <v>4</v>
      </c>
      <c r="H443" s="219">
        <v>0.4</v>
      </c>
      <c r="I443" s="273">
        <v>6.2E-2</v>
      </c>
      <c r="J443" s="219" t="s">
        <v>177</v>
      </c>
      <c r="K443" s="220" t="s">
        <v>370</v>
      </c>
      <c r="L443" s="220" t="s">
        <v>258</v>
      </c>
      <c r="M443" s="219">
        <v>1976</v>
      </c>
      <c r="N443" s="295" t="s">
        <v>2781</v>
      </c>
    </row>
    <row r="444" spans="1:14" s="215" customFormat="1" x14ac:dyDescent="0.25">
      <c r="A444" s="215">
        <v>1</v>
      </c>
      <c r="B444" s="45">
        <v>285</v>
      </c>
      <c r="C444" s="219">
        <v>51135</v>
      </c>
      <c r="D444" s="219">
        <v>1976</v>
      </c>
      <c r="E444" s="220"/>
      <c r="F444" s="220" t="s">
        <v>2205</v>
      </c>
      <c r="G444" s="219">
        <v>14</v>
      </c>
      <c r="H444" s="219">
        <v>0.4</v>
      </c>
      <c r="I444" s="279">
        <v>6.2E-2</v>
      </c>
      <c r="J444" s="219" t="s">
        <v>177</v>
      </c>
      <c r="K444" s="220" t="s">
        <v>370</v>
      </c>
      <c r="L444" s="220" t="s">
        <v>2801</v>
      </c>
      <c r="M444" s="219">
        <v>1976</v>
      </c>
      <c r="N444" s="295" t="s">
        <v>2799</v>
      </c>
    </row>
    <row r="445" spans="1:14" s="215" customFormat="1" x14ac:dyDescent="0.25">
      <c r="A445" s="215">
        <v>1</v>
      </c>
      <c r="B445" s="219">
        <v>286</v>
      </c>
      <c r="C445" s="219">
        <v>51135</v>
      </c>
      <c r="D445" s="219">
        <v>1976</v>
      </c>
      <c r="E445" s="220"/>
      <c r="F445" s="220" t="s">
        <v>2291</v>
      </c>
      <c r="G445" s="219">
        <v>5</v>
      </c>
      <c r="H445" s="219">
        <v>0.4</v>
      </c>
      <c r="I445" s="279">
        <v>6.2E-2</v>
      </c>
      <c r="J445" s="219" t="s">
        <v>177</v>
      </c>
      <c r="K445" s="220" t="s">
        <v>370</v>
      </c>
      <c r="L445" s="220" t="s">
        <v>2801</v>
      </c>
      <c r="M445" s="219">
        <v>1976</v>
      </c>
      <c r="N445" s="295" t="s">
        <v>2798</v>
      </c>
    </row>
    <row r="446" spans="1:14" s="215" customFormat="1" x14ac:dyDescent="0.25">
      <c r="A446" s="215">
        <v>1</v>
      </c>
      <c r="B446" s="219">
        <v>287</v>
      </c>
      <c r="C446" s="219">
        <v>51135</v>
      </c>
      <c r="D446" s="219">
        <v>1976</v>
      </c>
      <c r="E446" s="220"/>
      <c r="F446" s="220" t="s">
        <v>2206</v>
      </c>
      <c r="G446" s="219">
        <v>9</v>
      </c>
      <c r="H446" s="219">
        <v>0.4</v>
      </c>
      <c r="I446" s="279">
        <v>6.2E-2</v>
      </c>
      <c r="J446" s="219" t="s">
        <v>177</v>
      </c>
      <c r="K446" s="220" t="s">
        <v>370</v>
      </c>
      <c r="L446" s="220" t="s">
        <v>2801</v>
      </c>
      <c r="M446" s="219">
        <v>1976</v>
      </c>
      <c r="N446" s="295" t="s">
        <v>2798</v>
      </c>
    </row>
    <row r="447" spans="1:14" s="215" customFormat="1" x14ac:dyDescent="0.25">
      <c r="A447" s="215">
        <v>1</v>
      </c>
      <c r="B447" s="219">
        <v>288</v>
      </c>
      <c r="C447" s="220">
        <v>51119</v>
      </c>
      <c r="D447" s="219">
        <v>1974</v>
      </c>
      <c r="E447" s="220"/>
      <c r="F447" s="220" t="s">
        <v>505</v>
      </c>
      <c r="G447" s="219">
        <v>3</v>
      </c>
      <c r="H447" s="219">
        <v>0.4</v>
      </c>
      <c r="I447" s="415">
        <v>0.26700000000000002</v>
      </c>
      <c r="J447" s="219" t="s">
        <v>177</v>
      </c>
      <c r="K447" s="220" t="s">
        <v>328</v>
      </c>
      <c r="L447" s="220" t="s">
        <v>258</v>
      </c>
      <c r="M447" s="219">
        <v>1974</v>
      </c>
      <c r="N447" s="295" t="s">
        <v>1844</v>
      </c>
    </row>
    <row r="448" spans="1:14" s="215" customFormat="1" x14ac:dyDescent="0.25">
      <c r="A448" s="215">
        <v>1</v>
      </c>
      <c r="B448" s="219">
        <v>289</v>
      </c>
      <c r="C448" s="220">
        <v>51119</v>
      </c>
      <c r="D448" s="219">
        <v>1974</v>
      </c>
      <c r="E448" s="220"/>
      <c r="F448" s="220" t="s">
        <v>2207</v>
      </c>
      <c r="G448" s="219">
        <v>15</v>
      </c>
      <c r="H448" s="219">
        <v>0.4</v>
      </c>
      <c r="I448" s="416"/>
      <c r="J448" s="219" t="s">
        <v>177</v>
      </c>
      <c r="K448" s="220" t="s">
        <v>328</v>
      </c>
      <c r="L448" s="315" t="s">
        <v>232</v>
      </c>
      <c r="M448" s="219">
        <v>1974</v>
      </c>
      <c r="N448" s="295" t="s">
        <v>1844</v>
      </c>
    </row>
    <row r="449" spans="1:14" s="215" customFormat="1" x14ac:dyDescent="0.25">
      <c r="A449" s="215">
        <v>1</v>
      </c>
      <c r="B449" s="45">
        <v>290</v>
      </c>
      <c r="C449" s="220"/>
      <c r="D449" s="219">
        <v>1974</v>
      </c>
      <c r="E449" s="220"/>
      <c r="F449" s="220" t="s">
        <v>506</v>
      </c>
      <c r="G449" s="219">
        <v>8</v>
      </c>
      <c r="H449" s="219">
        <v>0.4</v>
      </c>
      <c r="I449" s="279">
        <v>0.13300000000000001</v>
      </c>
      <c r="J449" s="219" t="s">
        <v>177</v>
      </c>
      <c r="K449" s="220"/>
      <c r="L449" s="220" t="s">
        <v>2801</v>
      </c>
      <c r="M449" s="219">
        <v>1974</v>
      </c>
      <c r="N449" s="295" t="s">
        <v>2798</v>
      </c>
    </row>
    <row r="450" spans="1:14" s="215" customFormat="1" x14ac:dyDescent="0.25">
      <c r="A450" s="215">
        <v>1</v>
      </c>
      <c r="B450" s="45">
        <v>291</v>
      </c>
      <c r="C450" s="220"/>
      <c r="D450" s="219">
        <v>1974</v>
      </c>
      <c r="E450" s="220"/>
      <c r="F450" s="220" t="s">
        <v>506</v>
      </c>
      <c r="G450" s="219">
        <v>12</v>
      </c>
      <c r="H450" s="219">
        <v>0.4</v>
      </c>
      <c r="I450" s="279">
        <v>0.13400000000000001</v>
      </c>
      <c r="J450" s="219" t="s">
        <v>177</v>
      </c>
      <c r="K450" s="220"/>
      <c r="L450" s="220" t="s">
        <v>2801</v>
      </c>
      <c r="M450" s="219">
        <v>1974</v>
      </c>
      <c r="N450" s="295" t="s">
        <v>2798</v>
      </c>
    </row>
    <row r="451" spans="1:14" s="215" customFormat="1" x14ac:dyDescent="0.25">
      <c r="A451" s="215">
        <v>1</v>
      </c>
      <c r="B451" s="219">
        <v>292</v>
      </c>
      <c r="C451" s="220">
        <v>51105</v>
      </c>
      <c r="D451" s="219">
        <v>2004</v>
      </c>
      <c r="E451" s="220"/>
      <c r="F451" s="220" t="s">
        <v>507</v>
      </c>
      <c r="G451" s="219">
        <v>10</v>
      </c>
      <c r="H451" s="219">
        <v>0.4</v>
      </c>
      <c r="I451" s="279">
        <v>0.11600000000000001</v>
      </c>
      <c r="J451" s="219" t="s">
        <v>177</v>
      </c>
      <c r="K451" s="220" t="s">
        <v>503</v>
      </c>
      <c r="L451" s="220" t="s">
        <v>258</v>
      </c>
      <c r="M451" s="219">
        <v>2004</v>
      </c>
      <c r="N451" s="312" t="s">
        <v>2781</v>
      </c>
    </row>
    <row r="452" spans="1:14" s="215" customFormat="1" x14ac:dyDescent="0.25">
      <c r="A452" s="215">
        <v>1</v>
      </c>
      <c r="B452" s="219">
        <v>293</v>
      </c>
      <c r="C452" s="220">
        <v>51105</v>
      </c>
      <c r="D452" s="219">
        <v>2004</v>
      </c>
      <c r="E452" s="220"/>
      <c r="F452" s="220" t="s">
        <v>2208</v>
      </c>
      <c r="G452" s="219">
        <v>6</v>
      </c>
      <c r="H452" s="219">
        <v>0.4</v>
      </c>
      <c r="I452" s="279">
        <v>0.11600000000000001</v>
      </c>
      <c r="J452" s="219" t="s">
        <v>177</v>
      </c>
      <c r="K452" s="220" t="s">
        <v>503</v>
      </c>
      <c r="L452" s="315" t="s">
        <v>232</v>
      </c>
      <c r="M452" s="219">
        <v>2004</v>
      </c>
      <c r="N452" s="312" t="s">
        <v>2781</v>
      </c>
    </row>
    <row r="453" spans="1:14" s="215" customFormat="1" x14ac:dyDescent="0.25">
      <c r="A453" s="215">
        <v>1</v>
      </c>
      <c r="B453" s="219">
        <v>294</v>
      </c>
      <c r="C453" s="220">
        <v>51120</v>
      </c>
      <c r="D453" s="219">
        <v>1975</v>
      </c>
      <c r="E453" s="220"/>
      <c r="F453" s="220" t="s">
        <v>508</v>
      </c>
      <c r="G453" s="219">
        <v>16</v>
      </c>
      <c r="H453" s="219">
        <v>0.4</v>
      </c>
      <c r="I453" s="279">
        <v>8.4000000000000005E-2</v>
      </c>
      <c r="J453" s="219" t="s">
        <v>177</v>
      </c>
      <c r="K453" s="220" t="s">
        <v>504</v>
      </c>
      <c r="L453" s="220" t="s">
        <v>258</v>
      </c>
      <c r="M453" s="219">
        <v>1975</v>
      </c>
      <c r="N453" s="312" t="s">
        <v>2781</v>
      </c>
    </row>
    <row r="454" spans="1:14" s="215" customFormat="1" x14ac:dyDescent="0.25">
      <c r="A454" s="215">
        <v>1</v>
      </c>
      <c r="B454" s="219">
        <v>295</v>
      </c>
      <c r="C454" s="220">
        <v>51120</v>
      </c>
      <c r="D454" s="219">
        <v>1975</v>
      </c>
      <c r="E454" s="220"/>
      <c r="F454" s="220" t="s">
        <v>2209</v>
      </c>
      <c r="G454" s="219">
        <v>1</v>
      </c>
      <c r="H454" s="219">
        <v>0.4</v>
      </c>
      <c r="I454" s="279">
        <v>8.4000000000000005E-2</v>
      </c>
      <c r="J454" s="219" t="s">
        <v>177</v>
      </c>
      <c r="K454" s="220" t="s">
        <v>504</v>
      </c>
      <c r="L454" s="315" t="s">
        <v>232</v>
      </c>
      <c r="M454" s="219">
        <v>1975</v>
      </c>
      <c r="N454" s="312" t="s">
        <v>2781</v>
      </c>
    </row>
    <row r="455" spans="1:14" s="215" customFormat="1" x14ac:dyDescent="0.25">
      <c r="A455" s="215">
        <v>1</v>
      </c>
      <c r="B455" s="219">
        <v>296</v>
      </c>
      <c r="C455" s="220">
        <v>51200</v>
      </c>
      <c r="D455" s="219">
        <v>1987</v>
      </c>
      <c r="E455" s="220"/>
      <c r="F455" s="220" t="s">
        <v>509</v>
      </c>
      <c r="G455" s="219">
        <v>13</v>
      </c>
      <c r="H455" s="219">
        <v>0.4</v>
      </c>
      <c r="I455" s="279">
        <v>0.11600000000000001</v>
      </c>
      <c r="J455" s="219" t="s">
        <v>177</v>
      </c>
      <c r="K455" s="220" t="s">
        <v>409</v>
      </c>
      <c r="L455" s="220" t="s">
        <v>258</v>
      </c>
      <c r="M455" s="219">
        <v>1987</v>
      </c>
      <c r="N455" s="312" t="s">
        <v>2781</v>
      </c>
    </row>
    <row r="456" spans="1:14" s="215" customFormat="1" x14ac:dyDescent="0.25">
      <c r="A456" s="215">
        <v>1</v>
      </c>
      <c r="B456" s="219">
        <v>297</v>
      </c>
      <c r="C456" s="220">
        <v>51200</v>
      </c>
      <c r="D456" s="219">
        <v>1987</v>
      </c>
      <c r="E456" s="220"/>
      <c r="F456" s="220" t="s">
        <v>2210</v>
      </c>
      <c r="G456" s="219">
        <v>2</v>
      </c>
      <c r="H456" s="219">
        <v>0.4</v>
      </c>
      <c r="I456" s="279">
        <v>0.11600000000000001</v>
      </c>
      <c r="J456" s="219" t="s">
        <v>177</v>
      </c>
      <c r="K456" s="220" t="s">
        <v>409</v>
      </c>
      <c r="L456" s="315" t="s">
        <v>232</v>
      </c>
      <c r="M456" s="219">
        <v>1987</v>
      </c>
      <c r="N456" s="312" t="s">
        <v>2781</v>
      </c>
    </row>
    <row r="457" spans="1:14" s="215" customFormat="1" x14ac:dyDescent="0.25">
      <c r="A457" s="215">
        <v>1</v>
      </c>
      <c r="B457" s="219">
        <v>298</v>
      </c>
      <c r="C457" s="223">
        <v>51128</v>
      </c>
      <c r="D457" s="219">
        <v>1975</v>
      </c>
      <c r="E457" s="220"/>
      <c r="F457" s="220" t="s">
        <v>513</v>
      </c>
      <c r="G457" s="219">
        <v>13</v>
      </c>
      <c r="H457" s="219">
        <v>0.4</v>
      </c>
      <c r="I457" s="279">
        <v>7.0999999999999994E-2</v>
      </c>
      <c r="J457" s="219" t="s">
        <v>177</v>
      </c>
      <c r="K457" s="219" t="s">
        <v>511</v>
      </c>
      <c r="L457" s="222" t="s">
        <v>258</v>
      </c>
      <c r="M457" s="219">
        <v>1975</v>
      </c>
      <c r="N457" s="312" t="s">
        <v>2781</v>
      </c>
    </row>
    <row r="458" spans="1:14" s="215" customFormat="1" x14ac:dyDescent="0.25">
      <c r="A458" s="215">
        <v>1</v>
      </c>
      <c r="B458" s="219">
        <v>299</v>
      </c>
      <c r="C458" s="223">
        <v>51128</v>
      </c>
      <c r="D458" s="219">
        <v>1975</v>
      </c>
      <c r="E458" s="220"/>
      <c r="F458" s="220" t="s">
        <v>2211</v>
      </c>
      <c r="G458" s="219">
        <v>5</v>
      </c>
      <c r="H458" s="219">
        <v>0.4</v>
      </c>
      <c r="I458" s="279">
        <v>7.0999999999999994E-2</v>
      </c>
      <c r="J458" s="219" t="s">
        <v>177</v>
      </c>
      <c r="K458" s="219" t="s">
        <v>511</v>
      </c>
      <c r="L458" s="315" t="s">
        <v>232</v>
      </c>
      <c r="M458" s="219">
        <v>1975</v>
      </c>
      <c r="N458" s="312" t="s">
        <v>2781</v>
      </c>
    </row>
    <row r="459" spans="1:14" s="215" customFormat="1" x14ac:dyDescent="0.25">
      <c r="A459" s="215">
        <v>1</v>
      </c>
      <c r="B459" s="219">
        <v>300</v>
      </c>
      <c r="C459" s="223">
        <v>51127</v>
      </c>
      <c r="D459" s="219">
        <v>1975</v>
      </c>
      <c r="E459" s="220"/>
      <c r="F459" s="220" t="s">
        <v>515</v>
      </c>
      <c r="G459" s="219">
        <v>14</v>
      </c>
      <c r="H459" s="219">
        <v>0.4</v>
      </c>
      <c r="I459" s="279">
        <v>0.104</v>
      </c>
      <c r="J459" s="219" t="s">
        <v>177</v>
      </c>
      <c r="K459" s="219" t="s">
        <v>511</v>
      </c>
      <c r="L459" s="222" t="s">
        <v>258</v>
      </c>
      <c r="M459" s="219">
        <v>1975</v>
      </c>
      <c r="N459" s="312" t="s">
        <v>2781</v>
      </c>
    </row>
    <row r="460" spans="1:14" s="215" customFormat="1" x14ac:dyDescent="0.25">
      <c r="A460" s="215">
        <v>1</v>
      </c>
      <c r="B460" s="219">
        <v>301</v>
      </c>
      <c r="C460" s="223">
        <v>51127</v>
      </c>
      <c r="D460" s="219">
        <v>1975</v>
      </c>
      <c r="E460" s="220"/>
      <c r="F460" s="220" t="s">
        <v>2212</v>
      </c>
      <c r="G460" s="219">
        <v>6</v>
      </c>
      <c r="H460" s="219">
        <v>0.4</v>
      </c>
      <c r="I460" s="279">
        <v>0.104</v>
      </c>
      <c r="J460" s="219" t="s">
        <v>177</v>
      </c>
      <c r="K460" s="219" t="s">
        <v>511</v>
      </c>
      <c r="L460" s="315" t="s">
        <v>232</v>
      </c>
      <c r="M460" s="219">
        <v>1975</v>
      </c>
      <c r="N460" s="312" t="s">
        <v>2781</v>
      </c>
    </row>
    <row r="461" spans="1:14" s="215" customFormat="1" x14ac:dyDescent="0.25">
      <c r="A461" s="215">
        <v>1</v>
      </c>
      <c r="B461" s="219">
        <v>302</v>
      </c>
      <c r="C461" s="223">
        <v>51126</v>
      </c>
      <c r="D461" s="219">
        <v>1975</v>
      </c>
      <c r="E461" s="220"/>
      <c r="F461" s="220" t="s">
        <v>1239</v>
      </c>
      <c r="G461" s="219">
        <v>15</v>
      </c>
      <c r="H461" s="219">
        <v>0.4</v>
      </c>
      <c r="I461" s="279">
        <v>0.16700000000000001</v>
      </c>
      <c r="J461" s="219" t="s">
        <v>177</v>
      </c>
      <c r="K461" s="219" t="s">
        <v>512</v>
      </c>
      <c r="L461" s="222" t="s">
        <v>258</v>
      </c>
      <c r="M461" s="219">
        <v>1975</v>
      </c>
      <c r="N461" s="312" t="s">
        <v>2781</v>
      </c>
    </row>
    <row r="462" spans="1:14" s="215" customFormat="1" x14ac:dyDescent="0.25">
      <c r="A462" s="215">
        <v>1</v>
      </c>
      <c r="B462" s="219">
        <v>303</v>
      </c>
      <c r="C462" s="223">
        <v>51126</v>
      </c>
      <c r="D462" s="219">
        <v>1975</v>
      </c>
      <c r="E462" s="220"/>
      <c r="F462" s="220" t="s">
        <v>2213</v>
      </c>
      <c r="G462" s="219">
        <v>7</v>
      </c>
      <c r="H462" s="219">
        <v>0.4</v>
      </c>
      <c r="I462" s="279">
        <v>0.16700000000000001</v>
      </c>
      <c r="J462" s="219" t="s">
        <v>177</v>
      </c>
      <c r="K462" s="219" t="s">
        <v>512</v>
      </c>
      <c r="L462" s="315" t="s">
        <v>232</v>
      </c>
      <c r="M462" s="219">
        <v>1975</v>
      </c>
      <c r="N462" s="312" t="s">
        <v>2781</v>
      </c>
    </row>
    <row r="463" spans="1:14" s="215" customFormat="1" x14ac:dyDescent="0.25">
      <c r="A463" s="215">
        <v>1</v>
      </c>
      <c r="B463" s="219">
        <v>304</v>
      </c>
      <c r="C463" s="223">
        <v>51125</v>
      </c>
      <c r="D463" s="219">
        <v>1975</v>
      </c>
      <c r="E463" s="220"/>
      <c r="F463" s="220" t="s">
        <v>516</v>
      </c>
      <c r="G463" s="219">
        <v>9</v>
      </c>
      <c r="H463" s="219">
        <v>0.4</v>
      </c>
      <c r="I463" s="279">
        <v>0.111</v>
      </c>
      <c r="J463" s="219" t="s">
        <v>177</v>
      </c>
      <c r="K463" s="219" t="s">
        <v>503</v>
      </c>
      <c r="L463" s="222" t="s">
        <v>258</v>
      </c>
      <c r="M463" s="219">
        <v>1975</v>
      </c>
      <c r="N463" s="312" t="s">
        <v>2781</v>
      </c>
    </row>
    <row r="464" spans="1:14" s="215" customFormat="1" x14ac:dyDescent="0.25">
      <c r="A464" s="215">
        <v>1</v>
      </c>
      <c r="B464" s="219">
        <v>305</v>
      </c>
      <c r="C464" s="223">
        <v>51125</v>
      </c>
      <c r="D464" s="219">
        <v>1975</v>
      </c>
      <c r="E464" s="220"/>
      <c r="F464" s="220" t="s">
        <v>516</v>
      </c>
      <c r="G464" s="219">
        <v>1</v>
      </c>
      <c r="H464" s="219">
        <v>0.4</v>
      </c>
      <c r="I464" s="279">
        <v>0.111</v>
      </c>
      <c r="J464" s="219" t="s">
        <v>177</v>
      </c>
      <c r="K464" s="219" t="s">
        <v>503</v>
      </c>
      <c r="L464" s="315" t="s">
        <v>232</v>
      </c>
      <c r="M464" s="219">
        <v>1975</v>
      </c>
      <c r="N464" s="312" t="s">
        <v>2781</v>
      </c>
    </row>
    <row r="465" spans="1:14" s="215" customFormat="1" x14ac:dyDescent="0.25">
      <c r="A465" s="215">
        <v>1</v>
      </c>
      <c r="B465" s="219">
        <v>306</v>
      </c>
      <c r="C465" s="223">
        <v>51209</v>
      </c>
      <c r="D465" s="219">
        <v>1978</v>
      </c>
      <c r="E465" s="220"/>
      <c r="F465" s="220" t="s">
        <v>517</v>
      </c>
      <c r="G465" s="219">
        <v>11</v>
      </c>
      <c r="H465" s="219">
        <v>0.4</v>
      </c>
      <c r="I465" s="279">
        <v>0.25700000000000001</v>
      </c>
      <c r="J465" s="219" t="s">
        <v>177</v>
      </c>
      <c r="K465" s="219" t="s">
        <v>512</v>
      </c>
      <c r="L465" s="222" t="s">
        <v>258</v>
      </c>
      <c r="M465" s="219">
        <v>1978</v>
      </c>
      <c r="N465" s="312" t="s">
        <v>2781</v>
      </c>
    </row>
    <row r="466" spans="1:14" s="215" customFormat="1" x14ac:dyDescent="0.25">
      <c r="A466" s="215">
        <v>1</v>
      </c>
      <c r="B466" s="219">
        <v>307</v>
      </c>
      <c r="C466" s="223">
        <v>51209</v>
      </c>
      <c r="D466" s="219">
        <v>1978</v>
      </c>
      <c r="E466" s="220"/>
      <c r="F466" s="220" t="s">
        <v>2293</v>
      </c>
      <c r="G466" s="219">
        <v>3</v>
      </c>
      <c r="H466" s="219">
        <v>0.4</v>
      </c>
      <c r="I466" s="279">
        <v>0.25700000000000001</v>
      </c>
      <c r="J466" s="219" t="s">
        <v>177</v>
      </c>
      <c r="K466" s="219" t="s">
        <v>512</v>
      </c>
      <c r="L466" s="315" t="s">
        <v>232</v>
      </c>
      <c r="M466" s="219">
        <v>1978</v>
      </c>
      <c r="N466" s="312" t="s">
        <v>2781</v>
      </c>
    </row>
    <row r="467" spans="1:14" s="215" customFormat="1" x14ac:dyDescent="0.25">
      <c r="A467" s="215">
        <v>1</v>
      </c>
      <c r="B467" s="219">
        <v>308</v>
      </c>
      <c r="C467" s="223">
        <v>51209</v>
      </c>
      <c r="D467" s="219">
        <v>1978</v>
      </c>
      <c r="E467" s="220"/>
      <c r="F467" s="220" t="s">
        <v>517</v>
      </c>
      <c r="G467" s="219">
        <v>11</v>
      </c>
      <c r="H467" s="219">
        <v>0.4</v>
      </c>
      <c r="I467" s="279">
        <v>0.25600000000000001</v>
      </c>
      <c r="J467" s="219" t="s">
        <v>177</v>
      </c>
      <c r="K467" s="219" t="s">
        <v>512</v>
      </c>
      <c r="L467" s="220" t="s">
        <v>2482</v>
      </c>
      <c r="M467" s="219">
        <v>1978</v>
      </c>
      <c r="N467" s="311" t="s">
        <v>1845</v>
      </c>
    </row>
    <row r="468" spans="1:14" s="215" customFormat="1" x14ac:dyDescent="0.25">
      <c r="A468" s="215">
        <v>1</v>
      </c>
      <c r="B468" s="219">
        <v>309</v>
      </c>
      <c r="C468" s="223">
        <v>51209</v>
      </c>
      <c r="D468" s="219">
        <v>1978</v>
      </c>
      <c r="E468" s="220"/>
      <c r="F468" s="220" t="s">
        <v>2293</v>
      </c>
      <c r="G468" s="219">
        <v>3</v>
      </c>
      <c r="H468" s="219">
        <v>0.4</v>
      </c>
      <c r="I468" s="279">
        <v>0.25600000000000001</v>
      </c>
      <c r="J468" s="219" t="s">
        <v>177</v>
      </c>
      <c r="K468" s="219" t="s">
        <v>512</v>
      </c>
      <c r="L468" s="220" t="s">
        <v>2482</v>
      </c>
      <c r="M468" s="219">
        <v>1978</v>
      </c>
      <c r="N468" s="311" t="s">
        <v>1845</v>
      </c>
    </row>
    <row r="469" spans="1:14" s="215" customFormat="1" x14ac:dyDescent="0.25">
      <c r="A469" s="215">
        <v>1</v>
      </c>
      <c r="B469" s="45">
        <v>310</v>
      </c>
      <c r="C469" s="223"/>
      <c r="D469" s="219">
        <v>2015</v>
      </c>
      <c r="E469" s="220"/>
      <c r="F469" s="220" t="s">
        <v>514</v>
      </c>
      <c r="G469" s="219"/>
      <c r="H469" s="219">
        <v>0.4</v>
      </c>
      <c r="I469" s="415">
        <v>6.2E-2</v>
      </c>
      <c r="J469" s="219" t="s">
        <v>177</v>
      </c>
      <c r="K469" s="219"/>
      <c r="L469" s="220" t="s">
        <v>2439</v>
      </c>
      <c r="M469" s="219">
        <v>2015</v>
      </c>
      <c r="N469" s="295" t="s">
        <v>1844</v>
      </c>
    </row>
    <row r="470" spans="1:14" s="215" customFormat="1" x14ac:dyDescent="0.25">
      <c r="A470" s="215">
        <v>1</v>
      </c>
      <c r="B470" s="45">
        <v>311</v>
      </c>
      <c r="C470" s="223"/>
      <c r="D470" s="219">
        <v>2015</v>
      </c>
      <c r="E470" s="220"/>
      <c r="F470" s="220" t="s">
        <v>514</v>
      </c>
      <c r="G470" s="219"/>
      <c r="H470" s="219">
        <v>0.4</v>
      </c>
      <c r="I470" s="416"/>
      <c r="J470" s="219" t="s">
        <v>177</v>
      </c>
      <c r="K470" s="219"/>
      <c r="L470" s="220" t="s">
        <v>2439</v>
      </c>
      <c r="M470" s="219">
        <v>2015</v>
      </c>
      <c r="N470" s="295" t="s">
        <v>1844</v>
      </c>
    </row>
    <row r="471" spans="1:14" s="215" customFormat="1" x14ac:dyDescent="0.25">
      <c r="A471" s="215">
        <v>1</v>
      </c>
      <c r="B471" s="45">
        <v>312</v>
      </c>
      <c r="C471" s="223"/>
      <c r="D471" s="219">
        <v>2022</v>
      </c>
      <c r="E471" s="220"/>
      <c r="F471" s="220" t="s">
        <v>2292</v>
      </c>
      <c r="G471" s="219"/>
      <c r="H471" s="219">
        <v>0.4</v>
      </c>
      <c r="I471" s="415">
        <v>5.1999999999999998E-2</v>
      </c>
      <c r="J471" s="219" t="s">
        <v>177</v>
      </c>
      <c r="K471" s="219"/>
      <c r="L471" s="220" t="s">
        <v>2439</v>
      </c>
      <c r="M471" s="219">
        <v>2022</v>
      </c>
      <c r="N471" s="295" t="s">
        <v>1844</v>
      </c>
    </row>
    <row r="472" spans="1:14" s="215" customFormat="1" x14ac:dyDescent="0.25">
      <c r="A472" s="215">
        <v>1</v>
      </c>
      <c r="B472" s="45">
        <v>313</v>
      </c>
      <c r="C472" s="223"/>
      <c r="D472" s="219">
        <v>2022</v>
      </c>
      <c r="E472" s="220"/>
      <c r="F472" s="220" t="s">
        <v>2292</v>
      </c>
      <c r="G472" s="219"/>
      <c r="H472" s="219">
        <v>0.4</v>
      </c>
      <c r="I472" s="416"/>
      <c r="J472" s="219" t="s">
        <v>177</v>
      </c>
      <c r="K472" s="219"/>
      <c r="L472" s="220" t="s">
        <v>2439</v>
      </c>
      <c r="M472" s="219">
        <v>2022</v>
      </c>
      <c r="N472" s="295" t="s">
        <v>1844</v>
      </c>
    </row>
    <row r="473" spans="1:14" s="215" customFormat="1" x14ac:dyDescent="0.25">
      <c r="A473" s="215">
        <v>1</v>
      </c>
      <c r="B473" s="219">
        <v>314</v>
      </c>
      <c r="C473" s="223">
        <v>51198</v>
      </c>
      <c r="D473" s="219">
        <v>1986</v>
      </c>
      <c r="E473" s="220"/>
      <c r="F473" s="220" t="s">
        <v>518</v>
      </c>
      <c r="G473" s="219">
        <v>10</v>
      </c>
      <c r="H473" s="219">
        <v>0.4</v>
      </c>
      <c r="I473" s="279">
        <v>0.161</v>
      </c>
      <c r="J473" s="219" t="s">
        <v>177</v>
      </c>
      <c r="K473" s="220" t="s">
        <v>409</v>
      </c>
      <c r="L473" s="222" t="s">
        <v>258</v>
      </c>
      <c r="M473" s="219">
        <v>1986</v>
      </c>
      <c r="N473" s="312" t="s">
        <v>2781</v>
      </c>
    </row>
    <row r="474" spans="1:14" s="215" customFormat="1" x14ac:dyDescent="0.25">
      <c r="A474" s="215">
        <v>1</v>
      </c>
      <c r="B474" s="219">
        <v>315</v>
      </c>
      <c r="C474" s="224">
        <v>51198</v>
      </c>
      <c r="D474" s="219">
        <v>1986</v>
      </c>
      <c r="E474" s="220"/>
      <c r="F474" s="220" t="s">
        <v>518</v>
      </c>
      <c r="G474" s="219">
        <v>1</v>
      </c>
      <c r="H474" s="219">
        <v>0.4</v>
      </c>
      <c r="I474" s="279">
        <v>0.161</v>
      </c>
      <c r="J474" s="219" t="s">
        <v>177</v>
      </c>
      <c r="K474" s="220" t="s">
        <v>409</v>
      </c>
      <c r="L474" s="315" t="s">
        <v>232</v>
      </c>
      <c r="M474" s="219">
        <v>1986</v>
      </c>
      <c r="N474" s="312" t="s">
        <v>2781</v>
      </c>
    </row>
    <row r="475" spans="1:14" s="215" customFormat="1" x14ac:dyDescent="0.25">
      <c r="A475" s="215">
        <v>1</v>
      </c>
      <c r="B475" s="219">
        <v>316</v>
      </c>
      <c r="C475" s="223">
        <v>51173</v>
      </c>
      <c r="D475" s="219">
        <v>1974</v>
      </c>
      <c r="E475" s="220"/>
      <c r="F475" s="220" t="s">
        <v>519</v>
      </c>
      <c r="G475" s="219">
        <v>2</v>
      </c>
      <c r="H475" s="219">
        <v>0.4</v>
      </c>
      <c r="I475" s="279">
        <v>9.0999999999999998E-2</v>
      </c>
      <c r="J475" s="219" t="s">
        <v>177</v>
      </c>
      <c r="K475" s="220" t="s">
        <v>409</v>
      </c>
      <c r="L475" s="222" t="s">
        <v>258</v>
      </c>
      <c r="M475" s="219">
        <v>1974</v>
      </c>
      <c r="N475" s="312" t="s">
        <v>2781</v>
      </c>
    </row>
    <row r="476" spans="1:14" s="215" customFormat="1" x14ac:dyDescent="0.25">
      <c r="A476" s="215">
        <v>1</v>
      </c>
      <c r="B476" s="219">
        <v>317</v>
      </c>
      <c r="C476" s="223">
        <v>51173</v>
      </c>
      <c r="D476" s="219">
        <v>1974</v>
      </c>
      <c r="E476" s="220"/>
      <c r="F476" s="220" t="s">
        <v>519</v>
      </c>
      <c r="G476" s="219">
        <v>9</v>
      </c>
      <c r="H476" s="219">
        <v>0.4</v>
      </c>
      <c r="I476" s="279">
        <v>9.0999999999999998E-2</v>
      </c>
      <c r="J476" s="219" t="s">
        <v>177</v>
      </c>
      <c r="K476" s="220" t="s">
        <v>409</v>
      </c>
      <c r="L476" s="315" t="s">
        <v>232</v>
      </c>
      <c r="M476" s="219">
        <v>1974</v>
      </c>
      <c r="N476" s="312" t="s">
        <v>2781</v>
      </c>
    </row>
    <row r="477" spans="1:14" s="215" customFormat="1" x14ac:dyDescent="0.25">
      <c r="A477" s="215">
        <v>1</v>
      </c>
      <c r="B477" s="219">
        <v>318</v>
      </c>
      <c r="C477" s="223">
        <v>51124</v>
      </c>
      <c r="D477" s="219">
        <v>1975</v>
      </c>
      <c r="E477" s="220"/>
      <c r="F477" s="220" t="s">
        <v>520</v>
      </c>
      <c r="G477" s="219">
        <v>6</v>
      </c>
      <c r="H477" s="219">
        <v>0.4</v>
      </c>
      <c r="I477" s="279">
        <v>0.129</v>
      </c>
      <c r="J477" s="219" t="s">
        <v>177</v>
      </c>
      <c r="K477" s="220" t="s">
        <v>504</v>
      </c>
      <c r="L477" s="222" t="s">
        <v>258</v>
      </c>
      <c r="M477" s="219">
        <v>1975</v>
      </c>
      <c r="N477" s="312" t="s">
        <v>2781</v>
      </c>
    </row>
    <row r="478" spans="1:14" s="215" customFormat="1" x14ac:dyDescent="0.25">
      <c r="A478" s="215">
        <v>1</v>
      </c>
      <c r="B478" s="219">
        <v>319</v>
      </c>
      <c r="C478" s="223">
        <v>51124</v>
      </c>
      <c r="D478" s="219">
        <v>1975</v>
      </c>
      <c r="E478" s="220"/>
      <c r="F478" s="220" t="s">
        <v>520</v>
      </c>
      <c r="G478" s="219">
        <v>14</v>
      </c>
      <c r="H478" s="219">
        <v>0.4</v>
      </c>
      <c r="I478" s="279">
        <v>0.129</v>
      </c>
      <c r="J478" s="219" t="s">
        <v>177</v>
      </c>
      <c r="K478" s="220" t="s">
        <v>504</v>
      </c>
      <c r="L478" s="315" t="s">
        <v>232</v>
      </c>
      <c r="M478" s="219">
        <v>1975</v>
      </c>
      <c r="N478" s="312" t="s">
        <v>2781</v>
      </c>
    </row>
    <row r="479" spans="1:14" s="215" customFormat="1" x14ac:dyDescent="0.25">
      <c r="A479" s="215">
        <v>1</v>
      </c>
      <c r="B479" s="219">
        <v>320</v>
      </c>
      <c r="C479" s="223">
        <v>5130902</v>
      </c>
      <c r="D479" s="219">
        <v>1975</v>
      </c>
      <c r="E479" s="220"/>
      <c r="F479" s="220" t="s">
        <v>521</v>
      </c>
      <c r="G479" s="219">
        <v>5</v>
      </c>
      <c r="H479" s="219">
        <v>0.4</v>
      </c>
      <c r="I479" s="279">
        <v>0.108</v>
      </c>
      <c r="J479" s="219" t="s">
        <v>177</v>
      </c>
      <c r="K479" s="220" t="s">
        <v>370</v>
      </c>
      <c r="L479" s="222" t="s">
        <v>258</v>
      </c>
      <c r="M479" s="219">
        <v>1975</v>
      </c>
      <c r="N479" s="312" t="s">
        <v>2781</v>
      </c>
    </row>
    <row r="480" spans="1:14" s="215" customFormat="1" x14ac:dyDescent="0.25">
      <c r="A480" s="215">
        <v>1</v>
      </c>
      <c r="B480" s="219">
        <v>321</v>
      </c>
      <c r="C480" s="223">
        <v>5130902</v>
      </c>
      <c r="D480" s="219">
        <v>1975</v>
      </c>
      <c r="E480" s="220"/>
      <c r="F480" s="220" t="s">
        <v>521</v>
      </c>
      <c r="G480" s="219">
        <v>16</v>
      </c>
      <c r="H480" s="219">
        <v>0.4</v>
      </c>
      <c r="I480" s="279">
        <v>0.108</v>
      </c>
      <c r="J480" s="219" t="s">
        <v>177</v>
      </c>
      <c r="K480" s="220" t="s">
        <v>370</v>
      </c>
      <c r="L480" s="315" t="s">
        <v>232</v>
      </c>
      <c r="M480" s="219">
        <v>1975</v>
      </c>
      <c r="N480" s="312" t="s">
        <v>2781</v>
      </c>
    </row>
    <row r="481" spans="1:14" s="215" customFormat="1" x14ac:dyDescent="0.25">
      <c r="A481" s="215">
        <v>1</v>
      </c>
      <c r="B481" s="219">
        <v>322</v>
      </c>
      <c r="C481" s="223">
        <v>51137</v>
      </c>
      <c r="D481" s="219">
        <v>1977</v>
      </c>
      <c r="E481" s="220"/>
      <c r="F481" s="220" t="s">
        <v>522</v>
      </c>
      <c r="G481" s="219">
        <v>4</v>
      </c>
      <c r="H481" s="219">
        <v>0.4</v>
      </c>
      <c r="I481" s="279">
        <v>7.2999999999999995E-2</v>
      </c>
      <c r="J481" s="219" t="s">
        <v>177</v>
      </c>
      <c r="K481" s="220" t="s">
        <v>370</v>
      </c>
      <c r="L481" s="222" t="s">
        <v>258</v>
      </c>
      <c r="M481" s="219">
        <v>1977</v>
      </c>
      <c r="N481" s="312" t="s">
        <v>2781</v>
      </c>
    </row>
    <row r="482" spans="1:14" s="215" customFormat="1" x14ac:dyDescent="0.25">
      <c r="A482" s="215">
        <v>1</v>
      </c>
      <c r="B482" s="219">
        <v>323</v>
      </c>
      <c r="C482" s="224">
        <v>51137</v>
      </c>
      <c r="D482" s="219">
        <v>1977</v>
      </c>
      <c r="E482" s="220"/>
      <c r="F482" s="220" t="s">
        <v>522</v>
      </c>
      <c r="G482" s="219">
        <v>12</v>
      </c>
      <c r="H482" s="219">
        <v>0.4</v>
      </c>
      <c r="I482" s="279">
        <v>7.2999999999999995E-2</v>
      </c>
      <c r="J482" s="219" t="s">
        <v>177</v>
      </c>
      <c r="K482" s="220" t="s">
        <v>370</v>
      </c>
      <c r="L482" s="315" t="s">
        <v>232</v>
      </c>
      <c r="M482" s="219">
        <v>1977</v>
      </c>
      <c r="N482" s="312" t="s">
        <v>2781</v>
      </c>
    </row>
    <row r="483" spans="1:14" s="215" customFormat="1" x14ac:dyDescent="0.25">
      <c r="A483" s="215">
        <v>1</v>
      </c>
      <c r="B483" s="219">
        <v>324</v>
      </c>
      <c r="C483" s="223">
        <v>5130903</v>
      </c>
      <c r="D483" s="219">
        <v>1975</v>
      </c>
      <c r="E483" s="220"/>
      <c r="F483" s="220" t="s">
        <v>523</v>
      </c>
      <c r="G483" s="219">
        <v>8</v>
      </c>
      <c r="H483" s="219">
        <v>0.4</v>
      </c>
      <c r="I483" s="279">
        <v>0.245</v>
      </c>
      <c r="J483" s="219" t="s">
        <v>177</v>
      </c>
      <c r="K483" s="220" t="s">
        <v>412</v>
      </c>
      <c r="L483" s="222" t="s">
        <v>258</v>
      </c>
      <c r="M483" s="219">
        <v>1975</v>
      </c>
      <c r="N483" s="312" t="s">
        <v>2781</v>
      </c>
    </row>
    <row r="484" spans="1:14" s="215" customFormat="1" x14ac:dyDescent="0.25">
      <c r="A484" s="215">
        <v>1</v>
      </c>
      <c r="B484" s="219">
        <v>325</v>
      </c>
      <c r="C484" s="224">
        <v>5130903</v>
      </c>
      <c r="D484" s="219">
        <v>1975</v>
      </c>
      <c r="E484" s="220"/>
      <c r="F484" s="220" t="s">
        <v>523</v>
      </c>
      <c r="G484" s="219">
        <v>15</v>
      </c>
      <c r="H484" s="219">
        <v>0.4</v>
      </c>
      <c r="I484" s="279">
        <v>0.245</v>
      </c>
      <c r="J484" s="219" t="s">
        <v>177</v>
      </c>
      <c r="K484" s="220" t="s">
        <v>412</v>
      </c>
      <c r="L484" s="315" t="s">
        <v>232</v>
      </c>
      <c r="M484" s="219">
        <v>1975</v>
      </c>
      <c r="N484" s="312" t="s">
        <v>2781</v>
      </c>
    </row>
    <row r="485" spans="1:14" s="215" customFormat="1" x14ac:dyDescent="0.25">
      <c r="A485" s="215">
        <v>1</v>
      </c>
      <c r="B485" s="219">
        <v>326</v>
      </c>
      <c r="C485" s="220">
        <v>51115</v>
      </c>
      <c r="D485" s="219">
        <v>1974</v>
      </c>
      <c r="E485" s="220"/>
      <c r="F485" s="220" t="s">
        <v>524</v>
      </c>
      <c r="G485" s="219">
        <v>3</v>
      </c>
      <c r="H485" s="219">
        <v>0.4</v>
      </c>
      <c r="I485" s="279">
        <v>9.0999999999999998E-2</v>
      </c>
      <c r="J485" s="219" t="s">
        <v>177</v>
      </c>
      <c r="K485" s="220" t="s">
        <v>370</v>
      </c>
      <c r="L485" s="222" t="s">
        <v>258</v>
      </c>
      <c r="M485" s="219">
        <v>1974</v>
      </c>
      <c r="N485" s="312" t="s">
        <v>2781</v>
      </c>
    </row>
    <row r="486" spans="1:14" s="215" customFormat="1" x14ac:dyDescent="0.25">
      <c r="A486" s="215">
        <v>1</v>
      </c>
      <c r="B486" s="219">
        <v>327</v>
      </c>
      <c r="C486" s="220">
        <v>51115</v>
      </c>
      <c r="D486" s="219">
        <v>1974</v>
      </c>
      <c r="E486" s="220"/>
      <c r="F486" s="220" t="s">
        <v>524</v>
      </c>
      <c r="G486" s="219">
        <v>11</v>
      </c>
      <c r="H486" s="219">
        <v>0.4</v>
      </c>
      <c r="I486" s="279">
        <v>9.0999999999999998E-2</v>
      </c>
      <c r="J486" s="219" t="s">
        <v>177</v>
      </c>
      <c r="K486" s="220" t="s">
        <v>370</v>
      </c>
      <c r="L486" s="315" t="s">
        <v>232</v>
      </c>
      <c r="M486" s="219">
        <v>1974</v>
      </c>
      <c r="N486" s="312" t="s">
        <v>2781</v>
      </c>
    </row>
    <row r="487" spans="1:14" s="215" customFormat="1" x14ac:dyDescent="0.25">
      <c r="A487" s="215">
        <v>1</v>
      </c>
      <c r="B487" s="219">
        <v>328</v>
      </c>
      <c r="C487" s="220">
        <v>5133302</v>
      </c>
      <c r="D487" s="219">
        <v>1983</v>
      </c>
      <c r="E487" s="220"/>
      <c r="F487" s="219" t="s">
        <v>525</v>
      </c>
      <c r="G487" s="219">
        <v>1</v>
      </c>
      <c r="H487" s="219">
        <v>0.4</v>
      </c>
      <c r="I487" s="279">
        <v>0.11600000000000001</v>
      </c>
      <c r="J487" s="219" t="s">
        <v>177</v>
      </c>
      <c r="K487" s="219" t="s">
        <v>437</v>
      </c>
      <c r="L487" s="222" t="s">
        <v>258</v>
      </c>
      <c r="M487" s="219">
        <v>1983</v>
      </c>
      <c r="N487" s="312" t="s">
        <v>2781</v>
      </c>
    </row>
    <row r="488" spans="1:14" s="215" customFormat="1" x14ac:dyDescent="0.25">
      <c r="A488" s="215">
        <v>1</v>
      </c>
      <c r="B488" s="219">
        <v>329</v>
      </c>
      <c r="C488" s="291">
        <v>5133302</v>
      </c>
      <c r="D488" s="219">
        <v>1983</v>
      </c>
      <c r="E488" s="220"/>
      <c r="F488" s="219" t="s">
        <v>525</v>
      </c>
      <c r="G488" s="219">
        <v>4</v>
      </c>
      <c r="H488" s="219">
        <v>0.4</v>
      </c>
      <c r="I488" s="279">
        <v>0.11600000000000001</v>
      </c>
      <c r="J488" s="219" t="s">
        <v>177</v>
      </c>
      <c r="K488" s="219" t="s">
        <v>437</v>
      </c>
      <c r="L488" s="315" t="s">
        <v>232</v>
      </c>
      <c r="M488" s="219">
        <v>1983</v>
      </c>
      <c r="N488" s="312" t="s">
        <v>2781</v>
      </c>
    </row>
    <row r="489" spans="1:14" s="215" customFormat="1" x14ac:dyDescent="0.25">
      <c r="A489" s="215">
        <v>1</v>
      </c>
      <c r="B489" s="45">
        <v>330</v>
      </c>
      <c r="C489" s="220"/>
      <c r="D489" s="219">
        <v>2022</v>
      </c>
      <c r="E489" s="220"/>
      <c r="F489" s="219" t="s">
        <v>526</v>
      </c>
      <c r="G489" s="219">
        <v>9</v>
      </c>
      <c r="H489" s="219">
        <v>0.4</v>
      </c>
      <c r="I489" s="273">
        <v>0.13300000000000001</v>
      </c>
      <c r="J489" s="219" t="s">
        <v>177</v>
      </c>
      <c r="K489" s="219"/>
      <c r="L489" s="220" t="s">
        <v>2439</v>
      </c>
      <c r="M489" s="219">
        <v>2022</v>
      </c>
      <c r="N489" s="295" t="s">
        <v>1844</v>
      </c>
    </row>
    <row r="490" spans="1:14" s="215" customFormat="1" x14ac:dyDescent="0.25">
      <c r="A490" s="215">
        <v>1</v>
      </c>
      <c r="B490" s="45">
        <v>331</v>
      </c>
      <c r="C490" s="220"/>
      <c r="D490" s="219">
        <v>2022</v>
      </c>
      <c r="E490" s="220"/>
      <c r="F490" s="219" t="s">
        <v>527</v>
      </c>
      <c r="G490" s="219">
        <v>7</v>
      </c>
      <c r="H490" s="219">
        <v>0.4</v>
      </c>
      <c r="I490" s="273">
        <v>3.5999999999999997E-2</v>
      </c>
      <c r="J490" s="219" t="s">
        <v>177</v>
      </c>
      <c r="K490" s="219"/>
      <c r="L490" s="220" t="s">
        <v>2439</v>
      </c>
      <c r="M490" s="219">
        <v>2022</v>
      </c>
      <c r="N490" s="295" t="s">
        <v>1844</v>
      </c>
    </row>
    <row r="491" spans="1:14" s="215" customFormat="1" x14ac:dyDescent="0.25">
      <c r="A491" s="215">
        <v>1</v>
      </c>
      <c r="B491" s="45">
        <v>332</v>
      </c>
      <c r="C491" s="220"/>
      <c r="D491" s="219">
        <v>2022</v>
      </c>
      <c r="E491" s="220"/>
      <c r="F491" s="219" t="s">
        <v>528</v>
      </c>
      <c r="G491" s="219">
        <v>11</v>
      </c>
      <c r="H491" s="219">
        <v>0.4</v>
      </c>
      <c r="I491" s="273">
        <v>0.11700000000000001</v>
      </c>
      <c r="J491" s="219" t="s">
        <v>177</v>
      </c>
      <c r="K491" s="219"/>
      <c r="L491" s="220" t="s">
        <v>2439</v>
      </c>
      <c r="M491" s="219">
        <v>2022</v>
      </c>
      <c r="N491" s="295" t="s">
        <v>1844</v>
      </c>
    </row>
    <row r="492" spans="1:14" s="215" customFormat="1" x14ac:dyDescent="0.25">
      <c r="A492" s="215">
        <v>1</v>
      </c>
      <c r="B492" s="219">
        <v>333</v>
      </c>
      <c r="C492" s="220"/>
      <c r="D492" s="220">
        <v>2009</v>
      </c>
      <c r="E492" s="220"/>
      <c r="F492" s="220" t="s">
        <v>539</v>
      </c>
      <c r="G492" s="220">
        <v>7</v>
      </c>
      <c r="H492" s="219">
        <v>0.4</v>
      </c>
      <c r="I492" s="279">
        <v>9.7000000000000003E-2</v>
      </c>
      <c r="J492" s="219" t="s">
        <v>177</v>
      </c>
      <c r="K492" s="220"/>
      <c r="L492" s="222" t="s">
        <v>1745</v>
      </c>
      <c r="M492" s="220">
        <v>2009</v>
      </c>
      <c r="N492" s="311" t="s">
        <v>2782</v>
      </c>
    </row>
    <row r="493" spans="1:14" s="215" customFormat="1" x14ac:dyDescent="0.25">
      <c r="A493" s="215">
        <v>1</v>
      </c>
      <c r="B493" s="219">
        <v>334</v>
      </c>
      <c r="C493" s="220"/>
      <c r="D493" s="220">
        <v>2009</v>
      </c>
      <c r="E493" s="220"/>
      <c r="F493" s="220" t="s">
        <v>2536</v>
      </c>
      <c r="G493" s="220">
        <v>15</v>
      </c>
      <c r="H493" s="219">
        <v>0.4</v>
      </c>
      <c r="I493" s="279">
        <v>9.7000000000000003E-2</v>
      </c>
      <c r="J493" s="219" t="s">
        <v>177</v>
      </c>
      <c r="K493" s="220"/>
      <c r="L493" s="222" t="s">
        <v>2777</v>
      </c>
      <c r="M493" s="220">
        <v>2009</v>
      </c>
      <c r="N493" s="311" t="s">
        <v>2782</v>
      </c>
    </row>
    <row r="494" spans="1:14" s="215" customFormat="1" x14ac:dyDescent="0.25">
      <c r="A494" s="215">
        <v>1</v>
      </c>
      <c r="B494" s="219">
        <v>335</v>
      </c>
      <c r="C494" s="220"/>
      <c r="D494" s="220">
        <v>2009</v>
      </c>
      <c r="E494" s="220"/>
      <c r="F494" s="220" t="s">
        <v>540</v>
      </c>
      <c r="G494" s="220">
        <v>8</v>
      </c>
      <c r="H494" s="219">
        <v>0.4</v>
      </c>
      <c r="I494" s="279">
        <v>5.8999999999999997E-2</v>
      </c>
      <c r="J494" s="219" t="s">
        <v>177</v>
      </c>
      <c r="K494" s="220"/>
      <c r="L494" s="222" t="s">
        <v>1745</v>
      </c>
      <c r="M494" s="220">
        <v>2009</v>
      </c>
      <c r="N494" s="311" t="s">
        <v>2782</v>
      </c>
    </row>
    <row r="495" spans="1:14" s="215" customFormat="1" x14ac:dyDescent="0.25">
      <c r="A495" s="215">
        <v>1</v>
      </c>
      <c r="B495" s="219">
        <v>336</v>
      </c>
      <c r="C495" s="220"/>
      <c r="D495" s="220">
        <v>2009</v>
      </c>
      <c r="E495" s="220"/>
      <c r="F495" s="220" t="s">
        <v>2537</v>
      </c>
      <c r="G495" s="220">
        <v>16</v>
      </c>
      <c r="H495" s="219">
        <v>0.4</v>
      </c>
      <c r="I495" s="279">
        <v>5.8999999999999997E-2</v>
      </c>
      <c r="J495" s="219" t="s">
        <v>177</v>
      </c>
      <c r="K495" s="220"/>
      <c r="L495" s="222" t="s">
        <v>2777</v>
      </c>
      <c r="M495" s="220">
        <v>2009</v>
      </c>
      <c r="N495" s="311" t="s">
        <v>2782</v>
      </c>
    </row>
    <row r="496" spans="1:14" s="215" customFormat="1" x14ac:dyDescent="0.25">
      <c r="A496" s="215">
        <v>1</v>
      </c>
      <c r="B496" s="219">
        <v>337</v>
      </c>
      <c r="C496" s="220"/>
      <c r="D496" s="220">
        <v>2009</v>
      </c>
      <c r="E496" s="220"/>
      <c r="F496" s="220" t="s">
        <v>541</v>
      </c>
      <c r="G496" s="220">
        <v>3</v>
      </c>
      <c r="H496" s="219">
        <v>0.4</v>
      </c>
      <c r="I496" s="279">
        <v>7.3999999999999996E-2</v>
      </c>
      <c r="J496" s="219" t="s">
        <v>177</v>
      </c>
      <c r="K496" s="220"/>
      <c r="L496" s="222" t="s">
        <v>1745</v>
      </c>
      <c r="M496" s="220">
        <v>2009</v>
      </c>
      <c r="N496" s="311" t="s">
        <v>2782</v>
      </c>
    </row>
    <row r="497" spans="1:14" s="215" customFormat="1" x14ac:dyDescent="0.25">
      <c r="A497" s="215">
        <v>1</v>
      </c>
      <c r="B497" s="219">
        <v>338</v>
      </c>
      <c r="C497" s="220"/>
      <c r="D497" s="220">
        <v>2009</v>
      </c>
      <c r="E497" s="220"/>
      <c r="F497" s="220" t="s">
        <v>2538</v>
      </c>
      <c r="G497" s="220">
        <v>23</v>
      </c>
      <c r="H497" s="219">
        <v>0.4</v>
      </c>
      <c r="I497" s="279">
        <v>7.3999999999999996E-2</v>
      </c>
      <c r="J497" s="219" t="s">
        <v>177</v>
      </c>
      <c r="K497" s="220"/>
      <c r="L497" s="222" t="s">
        <v>2777</v>
      </c>
      <c r="M497" s="220">
        <v>2009</v>
      </c>
      <c r="N497" s="311" t="s">
        <v>2782</v>
      </c>
    </row>
    <row r="498" spans="1:14" s="215" customFormat="1" x14ac:dyDescent="0.25">
      <c r="A498" s="215">
        <v>1</v>
      </c>
      <c r="B498" s="219">
        <v>339</v>
      </c>
      <c r="C498" s="220"/>
      <c r="D498" s="220">
        <v>2009</v>
      </c>
      <c r="E498" s="220"/>
      <c r="F498" s="220" t="s">
        <v>542</v>
      </c>
      <c r="G498" s="220">
        <v>5</v>
      </c>
      <c r="H498" s="219">
        <v>0.4</v>
      </c>
      <c r="I498" s="279">
        <v>0.11899999999999999</v>
      </c>
      <c r="J498" s="219" t="s">
        <v>177</v>
      </c>
      <c r="K498" s="220"/>
      <c r="L498" s="222" t="s">
        <v>1745</v>
      </c>
      <c r="M498" s="220">
        <v>2009</v>
      </c>
      <c r="N498" s="311" t="s">
        <v>2782</v>
      </c>
    </row>
    <row r="499" spans="1:14" s="215" customFormat="1" x14ac:dyDescent="0.25">
      <c r="A499" s="215">
        <v>1</v>
      </c>
      <c r="B499" s="219">
        <v>340</v>
      </c>
      <c r="C499" s="220"/>
      <c r="D499" s="220">
        <v>2009</v>
      </c>
      <c r="E499" s="220"/>
      <c r="F499" s="220" t="s">
        <v>2539</v>
      </c>
      <c r="G499" s="220">
        <v>21</v>
      </c>
      <c r="H499" s="219">
        <v>0.4</v>
      </c>
      <c r="I499" s="279">
        <v>0.11899999999999999</v>
      </c>
      <c r="J499" s="219" t="s">
        <v>177</v>
      </c>
      <c r="K499" s="220"/>
      <c r="L499" s="222" t="s">
        <v>2777</v>
      </c>
      <c r="M499" s="220">
        <v>2009</v>
      </c>
      <c r="N499" s="311" t="s">
        <v>2782</v>
      </c>
    </row>
    <row r="500" spans="1:14" s="215" customFormat="1" x14ac:dyDescent="0.25">
      <c r="A500" s="215">
        <v>1</v>
      </c>
      <c r="B500" s="219">
        <v>341</v>
      </c>
      <c r="C500" s="220"/>
      <c r="D500" s="220">
        <v>2009</v>
      </c>
      <c r="E500" s="220"/>
      <c r="F500" s="220" t="s">
        <v>543</v>
      </c>
      <c r="G500" s="220">
        <v>11</v>
      </c>
      <c r="H500" s="219">
        <v>0.4</v>
      </c>
      <c r="I500" s="279">
        <v>0.14799999999999999</v>
      </c>
      <c r="J500" s="219" t="s">
        <v>177</v>
      </c>
      <c r="K500" s="220"/>
      <c r="L500" s="222" t="s">
        <v>1745</v>
      </c>
      <c r="M500" s="220">
        <v>2009</v>
      </c>
      <c r="N500" s="311" t="s">
        <v>2782</v>
      </c>
    </row>
    <row r="501" spans="1:14" s="215" customFormat="1" x14ac:dyDescent="0.25">
      <c r="A501" s="215">
        <v>1</v>
      </c>
      <c r="B501" s="219">
        <v>342</v>
      </c>
      <c r="C501" s="220"/>
      <c r="D501" s="220">
        <v>2009</v>
      </c>
      <c r="E501" s="220"/>
      <c r="F501" s="220" t="s">
        <v>2540</v>
      </c>
      <c r="G501" s="220">
        <v>19</v>
      </c>
      <c r="H501" s="219">
        <v>0.4</v>
      </c>
      <c r="I501" s="279">
        <v>0.14799999999999999</v>
      </c>
      <c r="J501" s="219" t="s">
        <v>177</v>
      </c>
      <c r="K501" s="220"/>
      <c r="L501" s="222" t="s">
        <v>2777</v>
      </c>
      <c r="M501" s="220">
        <v>2009</v>
      </c>
      <c r="N501" s="311" t="s">
        <v>2782</v>
      </c>
    </row>
    <row r="502" spans="1:14" s="215" customFormat="1" x14ac:dyDescent="0.25">
      <c r="A502" s="215">
        <v>1</v>
      </c>
      <c r="B502" s="219">
        <v>343</v>
      </c>
      <c r="C502" s="220"/>
      <c r="D502" s="220">
        <v>2009</v>
      </c>
      <c r="E502" s="220"/>
      <c r="F502" s="220" t="s">
        <v>544</v>
      </c>
      <c r="G502" s="220">
        <v>13</v>
      </c>
      <c r="H502" s="219">
        <v>0.4</v>
      </c>
      <c r="I502" s="273">
        <v>4.2000000000000003E-2</v>
      </c>
      <c r="J502" s="219" t="s">
        <v>177</v>
      </c>
      <c r="K502" s="220"/>
      <c r="L502" s="220" t="s">
        <v>2439</v>
      </c>
      <c r="M502" s="220">
        <v>2009</v>
      </c>
      <c r="N502" s="295" t="s">
        <v>1844</v>
      </c>
    </row>
    <row r="503" spans="1:14" s="215" customFormat="1" x14ac:dyDescent="0.25">
      <c r="A503" s="215">
        <v>1</v>
      </c>
      <c r="B503" s="45">
        <v>344</v>
      </c>
      <c r="C503" s="220"/>
      <c r="D503" s="219">
        <v>1991</v>
      </c>
      <c r="E503" s="220"/>
      <c r="F503" s="220" t="s">
        <v>531</v>
      </c>
      <c r="G503" s="219">
        <v>6</v>
      </c>
      <c r="H503" s="219">
        <v>0.4</v>
      </c>
      <c r="I503" s="286">
        <v>0.08</v>
      </c>
      <c r="J503" s="219" t="s">
        <v>177</v>
      </c>
      <c r="K503" s="225" t="s">
        <v>2295</v>
      </c>
      <c r="L503" s="222" t="s">
        <v>277</v>
      </c>
      <c r="M503" s="219">
        <v>1991</v>
      </c>
      <c r="N503" s="311" t="s">
        <v>2783</v>
      </c>
    </row>
    <row r="504" spans="1:14" s="215" customFormat="1" x14ac:dyDescent="0.25">
      <c r="A504" s="215">
        <v>1</v>
      </c>
      <c r="B504" s="45">
        <v>345</v>
      </c>
      <c r="C504" s="220"/>
      <c r="D504" s="219">
        <v>1991</v>
      </c>
      <c r="E504" s="220"/>
      <c r="F504" s="220" t="s">
        <v>531</v>
      </c>
      <c r="G504" s="219">
        <v>15</v>
      </c>
      <c r="H504" s="219">
        <v>0.4</v>
      </c>
      <c r="I504" s="286">
        <v>0.08</v>
      </c>
      <c r="J504" s="219" t="s">
        <v>177</v>
      </c>
      <c r="K504" s="225" t="s">
        <v>2295</v>
      </c>
      <c r="L504" s="222" t="s">
        <v>277</v>
      </c>
      <c r="M504" s="219">
        <v>1991</v>
      </c>
      <c r="N504" s="311" t="s">
        <v>2783</v>
      </c>
    </row>
    <row r="505" spans="1:14" s="215" customFormat="1" x14ac:dyDescent="0.25">
      <c r="A505" s="215">
        <v>1</v>
      </c>
      <c r="B505" s="45">
        <v>346</v>
      </c>
      <c r="C505" s="220"/>
      <c r="D505" s="219">
        <v>1991</v>
      </c>
      <c r="E505" s="220"/>
      <c r="F505" s="220" t="s">
        <v>532</v>
      </c>
      <c r="G505" s="219">
        <v>1</v>
      </c>
      <c r="H505" s="219">
        <v>0.4</v>
      </c>
      <c r="I505" s="429">
        <v>8.4000000000000005E-2</v>
      </c>
      <c r="J505" s="219" t="s">
        <v>177</v>
      </c>
      <c r="K505" s="225"/>
      <c r="L505" s="220" t="s">
        <v>2439</v>
      </c>
      <c r="M505" s="219">
        <v>1991</v>
      </c>
      <c r="N505" s="295" t="s">
        <v>1844</v>
      </c>
    </row>
    <row r="506" spans="1:14" s="215" customFormat="1" x14ac:dyDescent="0.25">
      <c r="A506" s="215">
        <v>1</v>
      </c>
      <c r="B506" s="45">
        <v>347</v>
      </c>
      <c r="C506" s="220"/>
      <c r="D506" s="219">
        <v>1991</v>
      </c>
      <c r="E506" s="220"/>
      <c r="F506" s="220" t="s">
        <v>532</v>
      </c>
      <c r="G506" s="219">
        <v>2</v>
      </c>
      <c r="H506" s="219">
        <v>0.4</v>
      </c>
      <c r="I506" s="430"/>
      <c r="J506" s="219" t="s">
        <v>177</v>
      </c>
      <c r="K506" s="225"/>
      <c r="L506" s="220" t="s">
        <v>2439</v>
      </c>
      <c r="M506" s="219">
        <v>1991</v>
      </c>
      <c r="N506" s="295" t="s">
        <v>1844</v>
      </c>
    </row>
    <row r="507" spans="1:14" s="215" customFormat="1" x14ac:dyDescent="0.25">
      <c r="A507" s="215">
        <v>1</v>
      </c>
      <c r="B507" s="45">
        <v>348</v>
      </c>
      <c r="C507" s="220"/>
      <c r="D507" s="219">
        <v>1991</v>
      </c>
      <c r="E507" s="220"/>
      <c r="F507" s="220" t="s">
        <v>2294</v>
      </c>
      <c r="G507" s="219">
        <v>5</v>
      </c>
      <c r="H507" s="219">
        <v>0.4</v>
      </c>
      <c r="I507" s="286">
        <v>8.4000000000000005E-2</v>
      </c>
      <c r="J507" s="219" t="s">
        <v>177</v>
      </c>
      <c r="K507" s="225"/>
      <c r="L507" s="220" t="s">
        <v>2801</v>
      </c>
      <c r="M507" s="219">
        <v>1991</v>
      </c>
      <c r="N507" s="311" t="s">
        <v>2800</v>
      </c>
    </row>
    <row r="508" spans="1:14" s="215" customFormat="1" x14ac:dyDescent="0.25">
      <c r="A508" s="215">
        <v>1</v>
      </c>
      <c r="B508" s="45">
        <v>349</v>
      </c>
      <c r="C508" s="220"/>
      <c r="D508" s="219">
        <v>2018</v>
      </c>
      <c r="E508" s="220"/>
      <c r="F508" s="220" t="s">
        <v>529</v>
      </c>
      <c r="G508" s="219">
        <v>9</v>
      </c>
      <c r="H508" s="219">
        <v>0.4</v>
      </c>
      <c r="I508" s="286">
        <v>3.9E-2</v>
      </c>
      <c r="J508" s="219" t="s">
        <v>177</v>
      </c>
      <c r="K508" s="225"/>
      <c r="L508" s="220" t="s">
        <v>2801</v>
      </c>
      <c r="M508" s="219">
        <v>2018</v>
      </c>
      <c r="N508" s="311" t="s">
        <v>2800</v>
      </c>
    </row>
    <row r="509" spans="1:14" s="215" customFormat="1" x14ac:dyDescent="0.25">
      <c r="A509" s="215">
        <v>1</v>
      </c>
      <c r="B509" s="45">
        <v>350</v>
      </c>
      <c r="C509" s="220"/>
      <c r="D509" s="219">
        <v>2018</v>
      </c>
      <c r="E509" s="220"/>
      <c r="F509" s="220" t="s">
        <v>529</v>
      </c>
      <c r="G509" s="219">
        <v>12</v>
      </c>
      <c r="H509" s="219">
        <v>0.4</v>
      </c>
      <c r="I509" s="286">
        <v>3.9E-2</v>
      </c>
      <c r="J509" s="219" t="s">
        <v>177</v>
      </c>
      <c r="K509" s="225"/>
      <c r="L509" s="220" t="s">
        <v>2801</v>
      </c>
      <c r="M509" s="219">
        <v>2018</v>
      </c>
      <c r="N509" s="311" t="s">
        <v>2800</v>
      </c>
    </row>
    <row r="510" spans="1:14" s="215" customFormat="1" x14ac:dyDescent="0.25">
      <c r="A510" s="215">
        <v>1</v>
      </c>
      <c r="B510" s="219">
        <v>351</v>
      </c>
      <c r="C510" s="220"/>
      <c r="D510" s="219">
        <v>2018</v>
      </c>
      <c r="E510" s="220"/>
      <c r="F510" s="220" t="s">
        <v>533</v>
      </c>
      <c r="G510" s="219">
        <v>3</v>
      </c>
      <c r="H510" s="219">
        <v>0.4</v>
      </c>
      <c r="I510" s="286">
        <v>9.2999999999999999E-2</v>
      </c>
      <c r="J510" s="219" t="s">
        <v>177</v>
      </c>
      <c r="K510" s="225"/>
      <c r="L510" s="220" t="s">
        <v>2801</v>
      </c>
      <c r="M510" s="219">
        <v>2018</v>
      </c>
      <c r="N510" s="311" t="s">
        <v>2800</v>
      </c>
    </row>
    <row r="511" spans="1:14" s="215" customFormat="1" x14ac:dyDescent="0.25">
      <c r="A511" s="215">
        <v>1</v>
      </c>
      <c r="B511" s="45">
        <v>352</v>
      </c>
      <c r="C511" s="220"/>
      <c r="D511" s="219">
        <v>2021</v>
      </c>
      <c r="E511" s="220"/>
      <c r="F511" s="220" t="s">
        <v>534</v>
      </c>
      <c r="G511" s="219">
        <v>7</v>
      </c>
      <c r="H511" s="219">
        <v>0.4</v>
      </c>
      <c r="I511" s="286">
        <v>0.126</v>
      </c>
      <c r="J511" s="219" t="s">
        <v>177</v>
      </c>
      <c r="K511" s="225"/>
      <c r="L511" s="220" t="s">
        <v>2801</v>
      </c>
      <c r="M511" s="219">
        <v>2018</v>
      </c>
      <c r="N511" s="311" t="s">
        <v>2800</v>
      </c>
    </row>
    <row r="512" spans="1:14" s="215" customFormat="1" x14ac:dyDescent="0.25">
      <c r="A512" s="215">
        <v>1</v>
      </c>
      <c r="B512" s="45">
        <v>353</v>
      </c>
      <c r="C512" s="220"/>
      <c r="D512" s="219">
        <v>2018</v>
      </c>
      <c r="E512" s="220"/>
      <c r="F512" s="220" t="s">
        <v>535</v>
      </c>
      <c r="G512" s="219">
        <v>16</v>
      </c>
      <c r="H512" s="219">
        <v>0.4</v>
      </c>
      <c r="I512" s="286">
        <v>6.5000000000000002E-2</v>
      </c>
      <c r="J512" s="219" t="s">
        <v>177</v>
      </c>
      <c r="K512" s="225"/>
      <c r="L512" s="220" t="s">
        <v>2801</v>
      </c>
      <c r="M512" s="219">
        <v>2018</v>
      </c>
      <c r="N512" s="311" t="s">
        <v>2800</v>
      </c>
    </row>
    <row r="513" spans="1:14" s="215" customFormat="1" x14ac:dyDescent="0.25">
      <c r="A513" s="215">
        <v>1</v>
      </c>
      <c r="B513" s="45">
        <v>354</v>
      </c>
      <c r="C513" s="220"/>
      <c r="D513" s="219">
        <v>1991</v>
      </c>
      <c r="E513" s="220"/>
      <c r="F513" s="220" t="s">
        <v>536</v>
      </c>
      <c r="G513" s="219">
        <v>4</v>
      </c>
      <c r="H513" s="219">
        <v>0.4</v>
      </c>
      <c r="I513" s="286">
        <v>1.9E-2</v>
      </c>
      <c r="J513" s="219" t="s">
        <v>177</v>
      </c>
      <c r="K513" s="225" t="s">
        <v>530</v>
      </c>
      <c r="L513" s="222" t="s">
        <v>277</v>
      </c>
      <c r="M513" s="219">
        <v>1991</v>
      </c>
      <c r="N513" s="311" t="s">
        <v>2783</v>
      </c>
    </row>
    <row r="514" spans="1:14" s="215" customFormat="1" x14ac:dyDescent="0.25">
      <c r="A514" s="215">
        <v>1</v>
      </c>
      <c r="B514" s="45">
        <v>355</v>
      </c>
      <c r="C514" s="220"/>
      <c r="D514" s="219">
        <v>1991</v>
      </c>
      <c r="E514" s="220"/>
      <c r="F514" s="220" t="s">
        <v>2296</v>
      </c>
      <c r="G514" s="219">
        <v>13</v>
      </c>
      <c r="H514" s="219">
        <v>0.4</v>
      </c>
      <c r="I514" s="286">
        <v>0.02</v>
      </c>
      <c r="J514" s="219" t="s">
        <v>177</v>
      </c>
      <c r="K514" s="225" t="s">
        <v>530</v>
      </c>
      <c r="L514" s="222" t="s">
        <v>277</v>
      </c>
      <c r="M514" s="219">
        <v>1991</v>
      </c>
      <c r="N514" s="311" t="s">
        <v>2783</v>
      </c>
    </row>
    <row r="515" spans="1:14" s="215" customFormat="1" x14ac:dyDescent="0.25">
      <c r="A515" s="215">
        <v>1</v>
      </c>
      <c r="B515" s="45">
        <v>356</v>
      </c>
      <c r="C515" s="220"/>
      <c r="D515" s="219">
        <v>1990</v>
      </c>
      <c r="E515" s="220"/>
      <c r="F515" s="220" t="s">
        <v>537</v>
      </c>
      <c r="G515" s="219">
        <v>11</v>
      </c>
      <c r="H515" s="219">
        <v>0.4</v>
      </c>
      <c r="I515" s="286">
        <v>7.0000000000000007E-2</v>
      </c>
      <c r="J515" s="219" t="s">
        <v>177</v>
      </c>
      <c r="K515" s="225" t="s">
        <v>530</v>
      </c>
      <c r="L515" s="222" t="s">
        <v>277</v>
      </c>
      <c r="M515" s="219">
        <v>1990</v>
      </c>
      <c r="N515" s="311" t="s">
        <v>2783</v>
      </c>
    </row>
    <row r="516" spans="1:14" s="215" customFormat="1" x14ac:dyDescent="0.25">
      <c r="A516" s="215">
        <v>1</v>
      </c>
      <c r="B516" s="45">
        <v>357</v>
      </c>
      <c r="C516" s="220"/>
      <c r="D516" s="219">
        <v>1990</v>
      </c>
      <c r="E516" s="220"/>
      <c r="F516" s="220" t="s">
        <v>538</v>
      </c>
      <c r="G516" s="219">
        <v>8</v>
      </c>
      <c r="H516" s="219">
        <v>0.4</v>
      </c>
      <c r="I516" s="286">
        <v>7.0000000000000007E-2</v>
      </c>
      <c r="J516" s="219" t="s">
        <v>177</v>
      </c>
      <c r="K516" s="225" t="s">
        <v>530</v>
      </c>
      <c r="L516" s="222" t="s">
        <v>277</v>
      </c>
      <c r="M516" s="219">
        <v>1990</v>
      </c>
      <c r="N516" s="311" t="s">
        <v>2783</v>
      </c>
    </row>
    <row r="517" spans="1:14" s="215" customFormat="1" x14ac:dyDescent="0.25">
      <c r="A517" s="215">
        <v>1</v>
      </c>
      <c r="B517" s="45">
        <v>358</v>
      </c>
      <c r="C517" s="220"/>
      <c r="D517" s="219">
        <v>2002</v>
      </c>
      <c r="E517" s="220"/>
      <c r="F517" s="220" t="s">
        <v>2297</v>
      </c>
      <c r="G517" s="219">
        <v>6</v>
      </c>
      <c r="H517" s="219">
        <v>0.4</v>
      </c>
      <c r="I517" s="279">
        <v>6.8000000000000005E-2</v>
      </c>
      <c r="J517" s="219" t="s">
        <v>177</v>
      </c>
      <c r="K517" s="225"/>
      <c r="L517" s="222" t="s">
        <v>2440</v>
      </c>
      <c r="M517" s="219">
        <v>2002</v>
      </c>
      <c r="N517" s="311" t="s">
        <v>2706</v>
      </c>
    </row>
    <row r="518" spans="1:14" s="215" customFormat="1" x14ac:dyDescent="0.25">
      <c r="A518" s="215">
        <v>1</v>
      </c>
      <c r="B518" s="45">
        <v>359</v>
      </c>
      <c r="C518" s="220"/>
      <c r="D518" s="219">
        <v>2002</v>
      </c>
      <c r="E518" s="220"/>
      <c r="F518" s="220" t="s">
        <v>2297</v>
      </c>
      <c r="G518" s="219">
        <v>13</v>
      </c>
      <c r="H518" s="219">
        <v>0.4</v>
      </c>
      <c r="I518" s="279">
        <v>6.9000000000000006E-2</v>
      </c>
      <c r="J518" s="219" t="s">
        <v>177</v>
      </c>
      <c r="K518" s="225"/>
      <c r="L518" s="222" t="s">
        <v>2440</v>
      </c>
      <c r="M518" s="219">
        <v>2002</v>
      </c>
      <c r="N518" s="311" t="s">
        <v>2706</v>
      </c>
    </row>
    <row r="519" spans="1:14" s="215" customFormat="1" x14ac:dyDescent="0.25">
      <c r="A519" s="215">
        <v>1</v>
      </c>
      <c r="B519" s="45">
        <v>360</v>
      </c>
      <c r="C519" s="220"/>
      <c r="D519" s="219">
        <v>1993</v>
      </c>
      <c r="E519" s="220"/>
      <c r="F519" s="220" t="s">
        <v>546</v>
      </c>
      <c r="G519" s="219">
        <v>5</v>
      </c>
      <c r="H519" s="219">
        <v>0.4</v>
      </c>
      <c r="I519" s="279">
        <v>4.9000000000000002E-2</v>
      </c>
      <c r="J519" s="219" t="s">
        <v>177</v>
      </c>
      <c r="K519" s="225" t="s">
        <v>530</v>
      </c>
      <c r="L519" s="222" t="s">
        <v>2082</v>
      </c>
      <c r="M519" s="219">
        <v>1993</v>
      </c>
      <c r="N519" s="311" t="s">
        <v>2783</v>
      </c>
    </row>
    <row r="520" spans="1:14" s="215" customFormat="1" x14ac:dyDescent="0.25">
      <c r="A520" s="215">
        <v>1</v>
      </c>
      <c r="B520" s="45">
        <v>361</v>
      </c>
      <c r="C520" s="220"/>
      <c r="D520" s="219">
        <v>1993</v>
      </c>
      <c r="E520" s="220"/>
      <c r="F520" s="220" t="s">
        <v>2214</v>
      </c>
      <c r="G520" s="219">
        <v>10</v>
      </c>
      <c r="H520" s="219">
        <v>0.4</v>
      </c>
      <c r="I520" s="279">
        <v>4.9000000000000002E-2</v>
      </c>
      <c r="J520" s="219" t="s">
        <v>177</v>
      </c>
      <c r="K520" s="225" t="s">
        <v>530</v>
      </c>
      <c r="L520" s="222" t="s">
        <v>2082</v>
      </c>
      <c r="M520" s="219">
        <v>1993</v>
      </c>
      <c r="N520" s="311" t="s">
        <v>2783</v>
      </c>
    </row>
    <row r="521" spans="1:14" s="215" customFormat="1" x14ac:dyDescent="0.25">
      <c r="A521" s="215">
        <v>1</v>
      </c>
      <c r="B521" s="45">
        <v>362</v>
      </c>
      <c r="C521" s="220"/>
      <c r="D521" s="219">
        <v>1988</v>
      </c>
      <c r="E521" s="220"/>
      <c r="F521" s="220" t="s">
        <v>547</v>
      </c>
      <c r="G521" s="219">
        <v>7</v>
      </c>
      <c r="H521" s="219">
        <v>0.4</v>
      </c>
      <c r="I521" s="273">
        <v>0.19800000000000001</v>
      </c>
      <c r="J521" s="219" t="s">
        <v>177</v>
      </c>
      <c r="K521" s="225"/>
      <c r="L521" s="220" t="s">
        <v>2440</v>
      </c>
      <c r="M521" s="219">
        <v>1988</v>
      </c>
      <c r="N521" s="295" t="s">
        <v>2706</v>
      </c>
    </row>
    <row r="522" spans="1:14" s="215" customFormat="1" x14ac:dyDescent="0.25">
      <c r="A522" s="215">
        <v>1</v>
      </c>
      <c r="B522" s="219">
        <v>363</v>
      </c>
      <c r="C522" s="220"/>
      <c r="D522" s="219">
        <v>1990</v>
      </c>
      <c r="E522" s="220"/>
      <c r="F522" s="220" t="s">
        <v>548</v>
      </c>
      <c r="G522" s="219">
        <v>1</v>
      </c>
      <c r="H522" s="219">
        <v>0.4</v>
      </c>
      <c r="I522" s="279">
        <v>5.1999999999999998E-2</v>
      </c>
      <c r="J522" s="219" t="s">
        <v>177</v>
      </c>
      <c r="K522" s="225" t="s">
        <v>2295</v>
      </c>
      <c r="L522" s="222" t="s">
        <v>2082</v>
      </c>
      <c r="M522" s="219">
        <v>1990</v>
      </c>
      <c r="N522" s="311" t="s">
        <v>2783</v>
      </c>
    </row>
    <row r="523" spans="1:14" s="215" customFormat="1" x14ac:dyDescent="0.25">
      <c r="A523" s="215">
        <v>1</v>
      </c>
      <c r="B523" s="219">
        <v>364</v>
      </c>
      <c r="C523" s="220"/>
      <c r="D523" s="219">
        <v>1990</v>
      </c>
      <c r="E523" s="220"/>
      <c r="F523" s="220" t="s">
        <v>548</v>
      </c>
      <c r="G523" s="219">
        <v>14</v>
      </c>
      <c r="H523" s="219">
        <v>0.4</v>
      </c>
      <c r="I523" s="279">
        <v>5.1999999999999998E-2</v>
      </c>
      <c r="J523" s="219" t="s">
        <v>177</v>
      </c>
      <c r="K523" s="225" t="s">
        <v>2295</v>
      </c>
      <c r="L523" s="222" t="s">
        <v>2082</v>
      </c>
      <c r="M523" s="219">
        <v>1990</v>
      </c>
      <c r="N523" s="311" t="s">
        <v>2783</v>
      </c>
    </row>
    <row r="524" spans="1:14" s="215" customFormat="1" x14ac:dyDescent="0.25">
      <c r="A524" s="215">
        <v>1</v>
      </c>
      <c r="B524" s="219">
        <v>365</v>
      </c>
      <c r="C524" s="220"/>
      <c r="D524" s="219">
        <v>1990</v>
      </c>
      <c r="E524" s="220"/>
      <c r="F524" s="220" t="s">
        <v>2083</v>
      </c>
      <c r="G524" s="219">
        <v>5</v>
      </c>
      <c r="H524" s="219">
        <v>0.4</v>
      </c>
      <c r="I524" s="279">
        <v>5.1999999999999998E-2</v>
      </c>
      <c r="J524" s="219" t="s">
        <v>177</v>
      </c>
      <c r="K524" s="225" t="s">
        <v>2295</v>
      </c>
      <c r="L524" s="222" t="s">
        <v>2082</v>
      </c>
      <c r="M524" s="219">
        <v>1990</v>
      </c>
      <c r="N524" s="311" t="s">
        <v>2783</v>
      </c>
    </row>
    <row r="525" spans="1:14" s="215" customFormat="1" x14ac:dyDescent="0.25">
      <c r="A525" s="215">
        <v>1</v>
      </c>
      <c r="B525" s="219">
        <v>366</v>
      </c>
      <c r="C525" s="220"/>
      <c r="D525" s="219">
        <v>1990</v>
      </c>
      <c r="E525" s="220"/>
      <c r="F525" s="220" t="s">
        <v>2083</v>
      </c>
      <c r="G525" s="219">
        <v>12</v>
      </c>
      <c r="H525" s="219">
        <v>0.4</v>
      </c>
      <c r="I525" s="279">
        <v>5.1999999999999998E-2</v>
      </c>
      <c r="J525" s="219" t="s">
        <v>177</v>
      </c>
      <c r="K525" s="225" t="s">
        <v>2295</v>
      </c>
      <c r="L525" s="222" t="s">
        <v>2082</v>
      </c>
      <c r="M525" s="219">
        <v>1990</v>
      </c>
      <c r="N525" s="311" t="s">
        <v>2783</v>
      </c>
    </row>
    <row r="526" spans="1:14" s="215" customFormat="1" x14ac:dyDescent="0.25">
      <c r="A526" s="215">
        <v>1</v>
      </c>
      <c r="B526" s="219">
        <v>367</v>
      </c>
      <c r="C526" s="220"/>
      <c r="D526" s="219">
        <v>1990</v>
      </c>
      <c r="E526" s="220"/>
      <c r="F526" s="220" t="s">
        <v>2084</v>
      </c>
      <c r="G526" s="219">
        <v>13</v>
      </c>
      <c r="H526" s="219">
        <v>0.4</v>
      </c>
      <c r="I526" s="279">
        <v>9.6000000000000002E-2</v>
      </c>
      <c r="J526" s="219" t="s">
        <v>177</v>
      </c>
      <c r="K526" s="225" t="s">
        <v>2295</v>
      </c>
      <c r="L526" s="222" t="s">
        <v>2082</v>
      </c>
      <c r="M526" s="219">
        <v>1990</v>
      </c>
      <c r="N526" s="311" t="s">
        <v>2783</v>
      </c>
    </row>
    <row r="527" spans="1:14" s="215" customFormat="1" x14ac:dyDescent="0.25">
      <c r="A527" s="215">
        <v>1</v>
      </c>
      <c r="B527" s="219">
        <v>368</v>
      </c>
      <c r="C527" s="220"/>
      <c r="D527" s="219">
        <v>1990</v>
      </c>
      <c r="E527" s="220"/>
      <c r="F527" s="220" t="s">
        <v>2084</v>
      </c>
      <c r="G527" s="219">
        <v>18</v>
      </c>
      <c r="H527" s="219">
        <v>0.4</v>
      </c>
      <c r="I527" s="279">
        <v>9.6000000000000002E-2</v>
      </c>
      <c r="J527" s="219" t="s">
        <v>177</v>
      </c>
      <c r="K527" s="225" t="s">
        <v>2295</v>
      </c>
      <c r="L527" s="222" t="s">
        <v>2082</v>
      </c>
      <c r="M527" s="219">
        <v>1990</v>
      </c>
      <c r="N527" s="311" t="s">
        <v>2783</v>
      </c>
    </row>
    <row r="528" spans="1:14" s="215" customFormat="1" x14ac:dyDescent="0.25">
      <c r="A528" s="215">
        <v>1</v>
      </c>
      <c r="B528" s="219">
        <v>369</v>
      </c>
      <c r="C528" s="220"/>
      <c r="D528" s="219">
        <v>1989</v>
      </c>
      <c r="E528" s="220"/>
      <c r="F528" s="220" t="s">
        <v>2298</v>
      </c>
      <c r="G528" s="219">
        <v>15</v>
      </c>
      <c r="H528" s="219">
        <v>0.4</v>
      </c>
      <c r="I528" s="279">
        <v>7.8E-2</v>
      </c>
      <c r="J528" s="219" t="s">
        <v>177</v>
      </c>
      <c r="K528" s="225" t="s">
        <v>2295</v>
      </c>
      <c r="L528" s="222" t="s">
        <v>2082</v>
      </c>
      <c r="M528" s="219">
        <v>1989</v>
      </c>
      <c r="N528" s="311" t="s">
        <v>2783</v>
      </c>
    </row>
    <row r="529" spans="1:14" s="215" customFormat="1" x14ac:dyDescent="0.25">
      <c r="A529" s="215">
        <v>1</v>
      </c>
      <c r="B529" s="219">
        <v>370</v>
      </c>
      <c r="C529" s="220"/>
      <c r="D529" s="219">
        <v>1989</v>
      </c>
      <c r="E529" s="220"/>
      <c r="F529" s="220" t="s">
        <v>2298</v>
      </c>
      <c r="G529" s="219">
        <v>6</v>
      </c>
      <c r="H529" s="219">
        <v>0.4</v>
      </c>
      <c r="I529" s="279">
        <v>7.8E-2</v>
      </c>
      <c r="J529" s="219" t="s">
        <v>177</v>
      </c>
      <c r="K529" s="225" t="s">
        <v>2295</v>
      </c>
      <c r="L529" s="222" t="s">
        <v>2082</v>
      </c>
      <c r="M529" s="219">
        <v>1989</v>
      </c>
      <c r="N529" s="311" t="s">
        <v>2783</v>
      </c>
    </row>
    <row r="530" spans="1:14" s="215" customFormat="1" x14ac:dyDescent="0.25">
      <c r="A530" s="215">
        <v>1</v>
      </c>
      <c r="B530" s="219">
        <v>371</v>
      </c>
      <c r="C530" s="220"/>
      <c r="D530" s="219">
        <v>1989</v>
      </c>
      <c r="E530" s="220"/>
      <c r="F530" s="220" t="s">
        <v>2299</v>
      </c>
      <c r="G530" s="219">
        <v>3</v>
      </c>
      <c r="H530" s="219">
        <v>0.4</v>
      </c>
      <c r="I530" s="279">
        <v>7.8E-2</v>
      </c>
      <c r="J530" s="219" t="s">
        <v>177</v>
      </c>
      <c r="K530" s="225" t="s">
        <v>2295</v>
      </c>
      <c r="L530" s="222" t="s">
        <v>2082</v>
      </c>
      <c r="M530" s="219">
        <v>1989</v>
      </c>
      <c r="N530" s="311" t="s">
        <v>2783</v>
      </c>
    </row>
    <row r="531" spans="1:14" s="215" customFormat="1" x14ac:dyDescent="0.25">
      <c r="A531" s="215">
        <v>1</v>
      </c>
      <c r="B531" s="219">
        <v>372</v>
      </c>
      <c r="C531" s="220"/>
      <c r="D531" s="219">
        <v>1989</v>
      </c>
      <c r="E531" s="220"/>
      <c r="F531" s="220" t="s">
        <v>2300</v>
      </c>
      <c r="G531" s="219">
        <v>2</v>
      </c>
      <c r="H531" s="219">
        <v>0.4</v>
      </c>
      <c r="I531" s="279">
        <v>7.8E-2</v>
      </c>
      <c r="J531" s="219" t="s">
        <v>177</v>
      </c>
      <c r="K531" s="225" t="s">
        <v>2295</v>
      </c>
      <c r="L531" s="222" t="s">
        <v>2082</v>
      </c>
      <c r="M531" s="219">
        <v>1989</v>
      </c>
      <c r="N531" s="311" t="s">
        <v>2783</v>
      </c>
    </row>
    <row r="532" spans="1:14" s="215" customFormat="1" x14ac:dyDescent="0.25">
      <c r="A532" s="215">
        <v>1</v>
      </c>
      <c r="B532" s="219">
        <v>373</v>
      </c>
      <c r="C532" s="220"/>
      <c r="D532" s="219">
        <v>1989</v>
      </c>
      <c r="E532" s="220"/>
      <c r="F532" s="220" t="s">
        <v>2301</v>
      </c>
      <c r="G532" s="219">
        <v>1</v>
      </c>
      <c r="H532" s="219">
        <v>0.4</v>
      </c>
      <c r="I532" s="279">
        <v>7.8E-2</v>
      </c>
      <c r="J532" s="219" t="s">
        <v>177</v>
      </c>
      <c r="K532" s="225" t="s">
        <v>2295</v>
      </c>
      <c r="L532" s="222" t="s">
        <v>2082</v>
      </c>
      <c r="M532" s="219">
        <v>1989</v>
      </c>
      <c r="N532" s="311" t="s">
        <v>2783</v>
      </c>
    </row>
    <row r="533" spans="1:14" s="215" customFormat="1" x14ac:dyDescent="0.25">
      <c r="A533" s="215">
        <v>1</v>
      </c>
      <c r="B533" s="219">
        <v>374</v>
      </c>
      <c r="C533" s="220"/>
      <c r="D533" s="219">
        <v>1989</v>
      </c>
      <c r="E533" s="220"/>
      <c r="F533" s="220" t="s">
        <v>2302</v>
      </c>
      <c r="G533" s="219">
        <v>10</v>
      </c>
      <c r="H533" s="219">
        <v>0.4</v>
      </c>
      <c r="I533" s="279">
        <v>7.8E-2</v>
      </c>
      <c r="J533" s="219" t="s">
        <v>177</v>
      </c>
      <c r="K533" s="225" t="s">
        <v>2295</v>
      </c>
      <c r="L533" s="222" t="s">
        <v>2082</v>
      </c>
      <c r="M533" s="219">
        <v>1989</v>
      </c>
      <c r="N533" s="311" t="s">
        <v>2783</v>
      </c>
    </row>
    <row r="534" spans="1:14" s="215" customFormat="1" x14ac:dyDescent="0.25">
      <c r="A534" s="215">
        <v>1</v>
      </c>
      <c r="B534" s="219">
        <v>375</v>
      </c>
      <c r="C534" s="220"/>
      <c r="D534" s="219">
        <v>1991</v>
      </c>
      <c r="E534" s="220"/>
      <c r="F534" s="220" t="s">
        <v>550</v>
      </c>
      <c r="G534" s="219">
        <v>7</v>
      </c>
      <c r="H534" s="219">
        <v>0.4</v>
      </c>
      <c r="I534" s="279">
        <v>0.122</v>
      </c>
      <c r="J534" s="219" t="s">
        <v>177</v>
      </c>
      <c r="K534" s="225" t="s">
        <v>2295</v>
      </c>
      <c r="L534" s="222" t="s">
        <v>2082</v>
      </c>
      <c r="M534" s="219">
        <v>1991</v>
      </c>
      <c r="N534" s="311" t="s">
        <v>2783</v>
      </c>
    </row>
    <row r="535" spans="1:14" s="215" customFormat="1" x14ac:dyDescent="0.25">
      <c r="A535" s="215">
        <v>1</v>
      </c>
      <c r="B535" s="219">
        <v>376</v>
      </c>
      <c r="C535" s="220"/>
      <c r="D535" s="219">
        <v>1991</v>
      </c>
      <c r="E535" s="220"/>
      <c r="F535" s="220" t="s">
        <v>2303</v>
      </c>
      <c r="G535" s="219">
        <v>14</v>
      </c>
      <c r="H535" s="219">
        <v>0.4</v>
      </c>
      <c r="I535" s="279">
        <v>0.122</v>
      </c>
      <c r="J535" s="219" t="s">
        <v>177</v>
      </c>
      <c r="K535" s="225" t="s">
        <v>2295</v>
      </c>
      <c r="L535" s="222" t="s">
        <v>2082</v>
      </c>
      <c r="M535" s="219">
        <v>1991</v>
      </c>
      <c r="N535" s="311" t="s">
        <v>2783</v>
      </c>
    </row>
    <row r="536" spans="1:14" s="215" customFormat="1" x14ac:dyDescent="0.25">
      <c r="A536" s="215">
        <v>1</v>
      </c>
      <c r="B536" s="219">
        <v>377</v>
      </c>
      <c r="C536" s="220"/>
      <c r="D536" s="219">
        <v>1990</v>
      </c>
      <c r="E536" s="220"/>
      <c r="F536" s="220" t="s">
        <v>551</v>
      </c>
      <c r="G536" s="219">
        <v>6</v>
      </c>
      <c r="H536" s="219">
        <v>0.4</v>
      </c>
      <c r="I536" s="279">
        <v>3.5000000000000003E-2</v>
      </c>
      <c r="J536" s="219" t="s">
        <v>177</v>
      </c>
      <c r="K536" s="225" t="s">
        <v>2295</v>
      </c>
      <c r="L536" s="222" t="s">
        <v>2082</v>
      </c>
      <c r="M536" s="219">
        <v>1990</v>
      </c>
      <c r="N536" s="311" t="s">
        <v>2783</v>
      </c>
    </row>
    <row r="537" spans="1:14" s="215" customFormat="1" x14ac:dyDescent="0.25">
      <c r="A537" s="215">
        <v>1</v>
      </c>
      <c r="B537" s="219">
        <v>378</v>
      </c>
      <c r="C537" s="220"/>
      <c r="D537" s="219">
        <v>1990</v>
      </c>
      <c r="E537" s="220"/>
      <c r="F537" s="220" t="s">
        <v>2215</v>
      </c>
      <c r="G537" s="219">
        <v>3</v>
      </c>
      <c r="H537" s="219">
        <v>0.4</v>
      </c>
      <c r="I537" s="279">
        <v>3.5000000000000003E-2</v>
      </c>
      <c r="J537" s="219" t="s">
        <v>177</v>
      </c>
      <c r="K537" s="225" t="s">
        <v>2295</v>
      </c>
      <c r="L537" s="222" t="s">
        <v>2082</v>
      </c>
      <c r="M537" s="219">
        <v>1990</v>
      </c>
      <c r="N537" s="311" t="s">
        <v>2783</v>
      </c>
    </row>
    <row r="538" spans="1:14" s="215" customFormat="1" x14ac:dyDescent="0.25">
      <c r="A538" s="215">
        <v>1</v>
      </c>
      <c r="B538" s="219">
        <v>379</v>
      </c>
      <c r="C538" s="220"/>
      <c r="D538" s="219">
        <v>2002</v>
      </c>
      <c r="E538" s="220"/>
      <c r="F538" s="220" t="s">
        <v>2304</v>
      </c>
      <c r="G538" s="219">
        <v>2</v>
      </c>
      <c r="H538" s="219">
        <v>0.4</v>
      </c>
      <c r="I538" s="279">
        <v>0.02</v>
      </c>
      <c r="J538" s="219" t="s">
        <v>177</v>
      </c>
      <c r="K538" s="225"/>
      <c r="L538" s="222" t="s">
        <v>2440</v>
      </c>
      <c r="M538" s="219">
        <v>2002</v>
      </c>
      <c r="N538" s="311" t="s">
        <v>2783</v>
      </c>
    </row>
    <row r="539" spans="1:14" s="215" customFormat="1" x14ac:dyDescent="0.25">
      <c r="A539" s="215">
        <v>1</v>
      </c>
      <c r="B539" s="219">
        <v>380</v>
      </c>
      <c r="C539" s="220"/>
      <c r="D539" s="219">
        <v>2002</v>
      </c>
      <c r="E539" s="220"/>
      <c r="F539" s="220" t="s">
        <v>2304</v>
      </c>
      <c r="G539" s="219">
        <v>7</v>
      </c>
      <c r="H539" s="219">
        <v>0.4</v>
      </c>
      <c r="I539" s="279">
        <v>0.02</v>
      </c>
      <c r="J539" s="219" t="s">
        <v>177</v>
      </c>
      <c r="K539" s="225"/>
      <c r="L539" s="222" t="s">
        <v>2440</v>
      </c>
      <c r="M539" s="219">
        <v>2002</v>
      </c>
      <c r="N539" s="311" t="s">
        <v>2783</v>
      </c>
    </row>
    <row r="540" spans="1:14" s="215" customFormat="1" x14ac:dyDescent="0.25">
      <c r="A540" s="215">
        <v>1</v>
      </c>
      <c r="B540" s="219">
        <v>381</v>
      </c>
      <c r="C540" s="220"/>
      <c r="D540" s="219">
        <v>2002</v>
      </c>
      <c r="E540" s="220"/>
      <c r="F540" s="220" t="s">
        <v>2304</v>
      </c>
      <c r="G540" s="219">
        <v>8</v>
      </c>
      <c r="H540" s="219">
        <v>0.4</v>
      </c>
      <c r="I540" s="279">
        <v>0.02</v>
      </c>
      <c r="J540" s="219" t="s">
        <v>177</v>
      </c>
      <c r="K540" s="225"/>
      <c r="L540" s="222" t="s">
        <v>2440</v>
      </c>
      <c r="M540" s="219">
        <v>2002</v>
      </c>
      <c r="N540" s="311" t="s">
        <v>2783</v>
      </c>
    </row>
    <row r="541" spans="1:14" s="215" customFormat="1" x14ac:dyDescent="0.25">
      <c r="A541" s="215">
        <v>1</v>
      </c>
      <c r="B541" s="45">
        <v>382</v>
      </c>
      <c r="C541" s="220"/>
      <c r="D541" s="219">
        <v>2002</v>
      </c>
      <c r="E541" s="220"/>
      <c r="F541" s="220" t="s">
        <v>2304</v>
      </c>
      <c r="G541" s="219">
        <v>17</v>
      </c>
      <c r="H541" s="219">
        <v>0.4</v>
      </c>
      <c r="I541" s="279">
        <v>0.02</v>
      </c>
      <c r="J541" s="219" t="s">
        <v>177</v>
      </c>
      <c r="K541" s="225"/>
      <c r="L541" s="222" t="s">
        <v>2440</v>
      </c>
      <c r="M541" s="219">
        <v>2002</v>
      </c>
      <c r="N541" s="311" t="s">
        <v>2783</v>
      </c>
    </row>
    <row r="542" spans="1:14" s="215" customFormat="1" x14ac:dyDescent="0.25">
      <c r="A542" s="215">
        <v>1</v>
      </c>
      <c r="B542" s="219">
        <v>383</v>
      </c>
      <c r="C542" s="220"/>
      <c r="D542" s="219">
        <v>1987</v>
      </c>
      <c r="E542" s="220"/>
      <c r="F542" s="220" t="s">
        <v>552</v>
      </c>
      <c r="G542" s="219">
        <v>1</v>
      </c>
      <c r="H542" s="219">
        <v>0.4</v>
      </c>
      <c r="I542" s="279">
        <v>0.10299999999999999</v>
      </c>
      <c r="J542" s="219" t="s">
        <v>177</v>
      </c>
      <c r="K542" s="225" t="s">
        <v>2295</v>
      </c>
      <c r="L542" s="222" t="s">
        <v>2082</v>
      </c>
      <c r="M542" s="219">
        <v>1987</v>
      </c>
      <c r="N542" s="311" t="s">
        <v>2783</v>
      </c>
    </row>
    <row r="543" spans="1:14" s="215" customFormat="1" x14ac:dyDescent="0.25">
      <c r="A543" s="215">
        <v>1</v>
      </c>
      <c r="B543" s="219">
        <v>384</v>
      </c>
      <c r="C543" s="220"/>
      <c r="D543" s="219">
        <v>1987</v>
      </c>
      <c r="E543" s="220"/>
      <c r="F543" s="220" t="s">
        <v>2216</v>
      </c>
      <c r="G543" s="219">
        <v>12</v>
      </c>
      <c r="H543" s="219">
        <v>0.4</v>
      </c>
      <c r="I543" s="279">
        <v>0.10299999999999999</v>
      </c>
      <c r="J543" s="219" t="s">
        <v>177</v>
      </c>
      <c r="K543" s="225" t="s">
        <v>2295</v>
      </c>
      <c r="L543" s="222" t="s">
        <v>2082</v>
      </c>
      <c r="M543" s="219">
        <v>1987</v>
      </c>
      <c r="N543" s="311" t="s">
        <v>2783</v>
      </c>
    </row>
    <row r="544" spans="1:14" s="215" customFormat="1" x14ac:dyDescent="0.25">
      <c r="A544" s="215">
        <v>1</v>
      </c>
      <c r="B544" s="219">
        <v>385</v>
      </c>
      <c r="C544" s="220"/>
      <c r="D544" s="219">
        <v>1987</v>
      </c>
      <c r="E544" s="220"/>
      <c r="F544" s="220" t="s">
        <v>553</v>
      </c>
      <c r="G544" s="219">
        <v>5</v>
      </c>
      <c r="H544" s="219">
        <v>0.4</v>
      </c>
      <c r="I544" s="279">
        <v>5.1999999999999998E-2</v>
      </c>
      <c r="J544" s="219" t="s">
        <v>177</v>
      </c>
      <c r="K544" s="225" t="s">
        <v>2295</v>
      </c>
      <c r="L544" s="222" t="s">
        <v>2082</v>
      </c>
      <c r="M544" s="219">
        <v>1987</v>
      </c>
      <c r="N544" s="311" t="s">
        <v>2783</v>
      </c>
    </row>
    <row r="545" spans="1:14" s="215" customFormat="1" x14ac:dyDescent="0.25">
      <c r="A545" s="215">
        <v>1</v>
      </c>
      <c r="B545" s="219">
        <v>386</v>
      </c>
      <c r="C545" s="220"/>
      <c r="D545" s="219">
        <v>1987</v>
      </c>
      <c r="E545" s="220"/>
      <c r="F545" s="220" t="s">
        <v>553</v>
      </c>
      <c r="G545" s="219">
        <v>16</v>
      </c>
      <c r="H545" s="219">
        <v>0.4</v>
      </c>
      <c r="I545" s="279">
        <v>5.1999999999999998E-2</v>
      </c>
      <c r="J545" s="219" t="s">
        <v>177</v>
      </c>
      <c r="K545" s="225" t="s">
        <v>2295</v>
      </c>
      <c r="L545" s="222" t="s">
        <v>2082</v>
      </c>
      <c r="M545" s="219">
        <v>1987</v>
      </c>
      <c r="N545" s="311" t="s">
        <v>2783</v>
      </c>
    </row>
    <row r="546" spans="1:14" s="215" customFormat="1" x14ac:dyDescent="0.25">
      <c r="A546" s="215">
        <v>1</v>
      </c>
      <c r="B546" s="45">
        <v>387</v>
      </c>
      <c r="C546" s="220"/>
      <c r="D546" s="219"/>
      <c r="E546" s="220"/>
      <c r="F546" s="220" t="s">
        <v>554</v>
      </c>
      <c r="G546" s="219">
        <v>9</v>
      </c>
      <c r="H546" s="219">
        <v>0.4</v>
      </c>
      <c r="I546" s="273">
        <v>8.8999999999999996E-2</v>
      </c>
      <c r="J546" s="219" t="s">
        <v>177</v>
      </c>
      <c r="K546" s="225"/>
      <c r="L546" s="222" t="s">
        <v>2440</v>
      </c>
      <c r="M546" s="219"/>
      <c r="N546" s="295" t="s">
        <v>2706</v>
      </c>
    </row>
    <row r="547" spans="1:14" s="215" customFormat="1" x14ac:dyDescent="0.25">
      <c r="A547" s="215">
        <v>1</v>
      </c>
      <c r="B547" s="45">
        <v>388</v>
      </c>
      <c r="C547" s="220"/>
      <c r="D547" s="219"/>
      <c r="E547" s="220"/>
      <c r="F547" s="220" t="s">
        <v>555</v>
      </c>
      <c r="G547" s="219">
        <v>18</v>
      </c>
      <c r="H547" s="219">
        <v>0.4</v>
      </c>
      <c r="I547" s="273">
        <v>0.15</v>
      </c>
      <c r="J547" s="219" t="s">
        <v>177</v>
      </c>
      <c r="K547" s="225"/>
      <c r="L547" s="222" t="s">
        <v>2440</v>
      </c>
      <c r="M547" s="219"/>
      <c r="N547" s="295" t="s">
        <v>2706</v>
      </c>
    </row>
    <row r="548" spans="1:14" s="215" customFormat="1" x14ac:dyDescent="0.25">
      <c r="A548" s="215">
        <v>1</v>
      </c>
      <c r="B548" s="45">
        <v>389</v>
      </c>
      <c r="C548" s="220"/>
      <c r="D548" s="219"/>
      <c r="E548" s="220"/>
      <c r="F548" s="220" t="s">
        <v>556</v>
      </c>
      <c r="G548" s="219">
        <v>24</v>
      </c>
      <c r="H548" s="219">
        <v>0.4</v>
      </c>
      <c r="I548" s="273">
        <v>0.17</v>
      </c>
      <c r="J548" s="219" t="s">
        <v>177</v>
      </c>
      <c r="K548" s="225"/>
      <c r="L548" s="222" t="s">
        <v>2440</v>
      </c>
      <c r="M548" s="219"/>
      <c r="N548" s="295" t="s">
        <v>2706</v>
      </c>
    </row>
    <row r="549" spans="1:14" s="215" customFormat="1" x14ac:dyDescent="0.25">
      <c r="A549" s="215">
        <v>1</v>
      </c>
      <c r="B549" s="219">
        <v>390</v>
      </c>
      <c r="C549" s="220"/>
      <c r="D549" s="219">
        <v>1988</v>
      </c>
      <c r="E549" s="220"/>
      <c r="F549" s="220" t="s">
        <v>557</v>
      </c>
      <c r="G549" s="219">
        <v>2</v>
      </c>
      <c r="H549" s="219">
        <v>0.4</v>
      </c>
      <c r="I549" s="279">
        <v>6.4000000000000001E-2</v>
      </c>
      <c r="J549" s="219" t="s">
        <v>177</v>
      </c>
      <c r="K549" s="225" t="s">
        <v>545</v>
      </c>
      <c r="L549" s="222" t="s">
        <v>258</v>
      </c>
      <c r="M549" s="219">
        <v>1988</v>
      </c>
      <c r="N549" s="311" t="s">
        <v>2783</v>
      </c>
    </row>
    <row r="550" spans="1:14" s="215" customFormat="1" x14ac:dyDescent="0.25">
      <c r="A550" s="215">
        <v>1</v>
      </c>
      <c r="B550" s="219">
        <v>391</v>
      </c>
      <c r="C550" s="220"/>
      <c r="D550" s="219">
        <v>1988</v>
      </c>
      <c r="E550" s="220"/>
      <c r="F550" s="220" t="s">
        <v>2217</v>
      </c>
      <c r="G550" s="219">
        <v>9</v>
      </c>
      <c r="H550" s="219">
        <v>0.4</v>
      </c>
      <c r="I550" s="279">
        <v>6.4000000000000001E-2</v>
      </c>
      <c r="J550" s="219" t="s">
        <v>177</v>
      </c>
      <c r="K550" s="225" t="s">
        <v>545</v>
      </c>
      <c r="L550" s="222" t="s">
        <v>258</v>
      </c>
      <c r="M550" s="219">
        <v>1988</v>
      </c>
      <c r="N550" s="311" t="s">
        <v>2783</v>
      </c>
    </row>
    <row r="551" spans="1:14" s="215" customFormat="1" x14ac:dyDescent="0.25">
      <c r="A551" s="215">
        <v>1</v>
      </c>
      <c r="B551" s="219">
        <v>392</v>
      </c>
      <c r="C551" s="220"/>
      <c r="D551" s="219">
        <v>1988</v>
      </c>
      <c r="E551" s="220"/>
      <c r="F551" s="220" t="s">
        <v>558</v>
      </c>
      <c r="G551" s="219">
        <v>5</v>
      </c>
      <c r="H551" s="219">
        <v>0.4</v>
      </c>
      <c r="I551" s="279">
        <v>6.5000000000000002E-2</v>
      </c>
      <c r="J551" s="219" t="s">
        <v>177</v>
      </c>
      <c r="K551" s="225" t="s">
        <v>545</v>
      </c>
      <c r="L551" s="222" t="s">
        <v>258</v>
      </c>
      <c r="M551" s="219">
        <v>1988</v>
      </c>
      <c r="N551" s="311" t="s">
        <v>2783</v>
      </c>
    </row>
    <row r="552" spans="1:14" s="215" customFormat="1" x14ac:dyDescent="0.25">
      <c r="A552" s="215">
        <v>1</v>
      </c>
      <c r="B552" s="219">
        <v>393</v>
      </c>
      <c r="C552" s="220"/>
      <c r="D552" s="219">
        <v>1988</v>
      </c>
      <c r="E552" s="220"/>
      <c r="F552" s="220" t="s">
        <v>2218</v>
      </c>
      <c r="G552" s="219">
        <v>16</v>
      </c>
      <c r="H552" s="219">
        <v>0.4</v>
      </c>
      <c r="I552" s="279">
        <v>6.5000000000000002E-2</v>
      </c>
      <c r="J552" s="219" t="s">
        <v>177</v>
      </c>
      <c r="K552" s="225"/>
      <c r="L552" s="222" t="s">
        <v>258</v>
      </c>
      <c r="M552" s="219">
        <v>1988</v>
      </c>
      <c r="N552" s="311" t="s">
        <v>2783</v>
      </c>
    </row>
    <row r="553" spans="1:14" s="215" customFormat="1" x14ac:dyDescent="0.25">
      <c r="A553" s="215">
        <v>1</v>
      </c>
      <c r="B553" s="219">
        <v>394</v>
      </c>
      <c r="C553" s="220"/>
      <c r="D553" s="219">
        <v>1990</v>
      </c>
      <c r="E553" s="220"/>
      <c r="F553" s="220" t="s">
        <v>559</v>
      </c>
      <c r="G553" s="219">
        <v>6</v>
      </c>
      <c r="H553" s="219">
        <v>0.4</v>
      </c>
      <c r="I553" s="279">
        <v>5.7000000000000002E-2</v>
      </c>
      <c r="J553" s="219" t="s">
        <v>177</v>
      </c>
      <c r="K553" s="225" t="s">
        <v>530</v>
      </c>
      <c r="L553" s="222" t="s">
        <v>258</v>
      </c>
      <c r="M553" s="219">
        <v>1990</v>
      </c>
      <c r="N553" s="311" t="s">
        <v>2783</v>
      </c>
    </row>
    <row r="554" spans="1:14" s="215" customFormat="1" x14ac:dyDescent="0.25">
      <c r="A554" s="215">
        <v>1</v>
      </c>
      <c r="B554" s="219">
        <v>395</v>
      </c>
      <c r="C554" s="220"/>
      <c r="D554" s="219">
        <v>1990</v>
      </c>
      <c r="E554" s="220"/>
      <c r="F554" s="220" t="s">
        <v>559</v>
      </c>
      <c r="G554" s="219">
        <v>15</v>
      </c>
      <c r="H554" s="219">
        <v>0.4</v>
      </c>
      <c r="I554" s="279">
        <v>5.7000000000000002E-2</v>
      </c>
      <c r="J554" s="219" t="s">
        <v>177</v>
      </c>
      <c r="K554" s="225" t="s">
        <v>530</v>
      </c>
      <c r="L554" s="222" t="s">
        <v>258</v>
      </c>
      <c r="M554" s="219">
        <v>1990</v>
      </c>
      <c r="N554" s="311" t="s">
        <v>2783</v>
      </c>
    </row>
    <row r="555" spans="1:14" s="215" customFormat="1" x14ac:dyDescent="0.25">
      <c r="A555" s="215">
        <v>1</v>
      </c>
      <c r="B555" s="219">
        <v>396</v>
      </c>
      <c r="C555" s="220"/>
      <c r="D555" s="219">
        <v>2000</v>
      </c>
      <c r="E555" s="220"/>
      <c r="F555" s="220" t="s">
        <v>2305</v>
      </c>
      <c r="G555" s="219">
        <v>4</v>
      </c>
      <c r="H555" s="219">
        <v>0.4</v>
      </c>
      <c r="I555" s="273">
        <v>0.13900000000000001</v>
      </c>
      <c r="J555" s="219" t="s">
        <v>177</v>
      </c>
      <c r="K555" s="220"/>
      <c r="L555" s="220" t="s">
        <v>223</v>
      </c>
      <c r="M555" s="219">
        <v>2000</v>
      </c>
      <c r="N555" s="295" t="s">
        <v>2714</v>
      </c>
    </row>
    <row r="556" spans="1:14" s="215" customFormat="1" x14ac:dyDescent="0.25">
      <c r="A556" s="215">
        <v>1</v>
      </c>
      <c r="B556" s="219">
        <v>397</v>
      </c>
      <c r="C556" s="220"/>
      <c r="D556" s="219">
        <v>2000</v>
      </c>
      <c r="E556" s="220"/>
      <c r="F556" s="220" t="s">
        <v>2219</v>
      </c>
      <c r="G556" s="219">
        <v>11</v>
      </c>
      <c r="H556" s="219">
        <v>0.4</v>
      </c>
      <c r="I556" s="273">
        <v>0.13900000000000001</v>
      </c>
      <c r="J556" s="219" t="s">
        <v>177</v>
      </c>
      <c r="K556" s="220"/>
      <c r="L556" s="220" t="s">
        <v>223</v>
      </c>
      <c r="M556" s="219">
        <v>2000</v>
      </c>
      <c r="N556" s="295" t="s">
        <v>2715</v>
      </c>
    </row>
    <row r="557" spans="1:14" s="215" customFormat="1" x14ac:dyDescent="0.25">
      <c r="A557" s="215">
        <v>1</v>
      </c>
      <c r="B557" s="219">
        <v>398</v>
      </c>
      <c r="C557" s="220"/>
      <c r="D557" s="219">
        <v>1983</v>
      </c>
      <c r="E557" s="220"/>
      <c r="F557" s="220" t="s">
        <v>560</v>
      </c>
      <c r="G557" s="219">
        <v>14</v>
      </c>
      <c r="H557" s="219">
        <v>0.4</v>
      </c>
      <c r="I557" s="279">
        <v>0.04</v>
      </c>
      <c r="J557" s="219" t="s">
        <v>177</v>
      </c>
      <c r="K557" s="220" t="s">
        <v>511</v>
      </c>
      <c r="L557" s="222" t="s">
        <v>258</v>
      </c>
      <c r="M557" s="219">
        <v>1983</v>
      </c>
      <c r="N557" s="311" t="s">
        <v>2783</v>
      </c>
    </row>
    <row r="558" spans="1:14" s="215" customFormat="1" x14ac:dyDescent="0.25">
      <c r="A558" s="215">
        <v>1</v>
      </c>
      <c r="B558" s="219">
        <v>399</v>
      </c>
      <c r="C558" s="220"/>
      <c r="D558" s="219">
        <v>1983</v>
      </c>
      <c r="E558" s="220"/>
      <c r="F558" s="220" t="s">
        <v>2220</v>
      </c>
      <c r="G558" s="219">
        <v>13</v>
      </c>
      <c r="H558" s="219">
        <v>0.4</v>
      </c>
      <c r="I558" s="279">
        <v>0.04</v>
      </c>
      <c r="J558" s="219" t="s">
        <v>177</v>
      </c>
      <c r="K558" s="220" t="s">
        <v>511</v>
      </c>
      <c r="L558" s="222" t="s">
        <v>258</v>
      </c>
      <c r="M558" s="219">
        <v>1983</v>
      </c>
      <c r="N558" s="311" t="s">
        <v>2783</v>
      </c>
    </row>
    <row r="559" spans="1:14" s="215" customFormat="1" x14ac:dyDescent="0.25">
      <c r="A559" s="215">
        <v>1</v>
      </c>
      <c r="B559" s="45">
        <v>400</v>
      </c>
      <c r="C559" s="220"/>
      <c r="D559" s="219">
        <v>2001</v>
      </c>
      <c r="E559" s="220"/>
      <c r="F559" s="220" t="s">
        <v>561</v>
      </c>
      <c r="G559" s="219">
        <v>7</v>
      </c>
      <c r="H559" s="219">
        <v>0.4</v>
      </c>
      <c r="I559" s="279">
        <v>0.123</v>
      </c>
      <c r="J559" s="219" t="s">
        <v>177</v>
      </c>
      <c r="K559" s="220"/>
      <c r="L559" s="222" t="s">
        <v>2440</v>
      </c>
      <c r="M559" s="219">
        <v>2001</v>
      </c>
      <c r="N559" s="311" t="s">
        <v>2706</v>
      </c>
    </row>
    <row r="560" spans="1:14" s="215" customFormat="1" x14ac:dyDescent="0.25">
      <c r="A560" s="215">
        <v>1</v>
      </c>
      <c r="B560" s="45">
        <v>401</v>
      </c>
      <c r="C560" s="220"/>
      <c r="D560" s="219">
        <v>2022</v>
      </c>
      <c r="E560" s="220"/>
      <c r="F560" s="220" t="s">
        <v>562</v>
      </c>
      <c r="G560" s="219">
        <v>1</v>
      </c>
      <c r="H560" s="219">
        <v>0.4</v>
      </c>
      <c r="I560" s="279">
        <v>0.123</v>
      </c>
      <c r="J560" s="219" t="s">
        <v>177</v>
      </c>
      <c r="K560" s="220"/>
      <c r="L560" s="222" t="s">
        <v>2440</v>
      </c>
      <c r="M560" s="219">
        <v>2022</v>
      </c>
      <c r="N560" s="311" t="s">
        <v>2706</v>
      </c>
    </row>
    <row r="561" spans="1:14" s="215" customFormat="1" x14ac:dyDescent="0.25">
      <c r="A561" s="215">
        <v>1</v>
      </c>
      <c r="B561" s="219">
        <v>402</v>
      </c>
      <c r="C561" s="220"/>
      <c r="D561" s="219">
        <v>2001</v>
      </c>
      <c r="E561" s="220"/>
      <c r="F561" s="220" t="s">
        <v>2306</v>
      </c>
      <c r="G561" s="219">
        <v>2</v>
      </c>
      <c r="H561" s="219">
        <v>0.4</v>
      </c>
      <c r="I561" s="273">
        <v>8.4000000000000005E-2</v>
      </c>
      <c r="J561" s="219" t="s">
        <v>177</v>
      </c>
      <c r="K561" s="220"/>
      <c r="L561" s="220" t="s">
        <v>223</v>
      </c>
      <c r="M561" s="219">
        <v>2001</v>
      </c>
      <c r="N561" s="295" t="s">
        <v>2718</v>
      </c>
    </row>
    <row r="562" spans="1:14" s="215" customFormat="1" x14ac:dyDescent="0.25">
      <c r="A562" s="215">
        <v>1</v>
      </c>
      <c r="B562" s="219">
        <v>403</v>
      </c>
      <c r="C562" s="220"/>
      <c r="D562" s="219">
        <v>2001</v>
      </c>
      <c r="E562" s="220"/>
      <c r="F562" s="220" t="s">
        <v>2221</v>
      </c>
      <c r="G562" s="219">
        <v>9</v>
      </c>
      <c r="H562" s="219">
        <v>0.4</v>
      </c>
      <c r="I562" s="273">
        <v>8.4000000000000005E-2</v>
      </c>
      <c r="J562" s="219" t="s">
        <v>177</v>
      </c>
      <c r="K562" s="220"/>
      <c r="L562" s="220" t="s">
        <v>223</v>
      </c>
      <c r="M562" s="219">
        <v>2001</v>
      </c>
      <c r="N562" s="295" t="s">
        <v>2719</v>
      </c>
    </row>
    <row r="563" spans="1:14" s="215" customFormat="1" x14ac:dyDescent="0.25">
      <c r="A563" s="215">
        <v>1</v>
      </c>
      <c r="B563" s="219">
        <v>404</v>
      </c>
      <c r="C563" s="220"/>
      <c r="D563" s="219">
        <v>2001</v>
      </c>
      <c r="E563" s="220"/>
      <c r="F563" s="220" t="s">
        <v>563</v>
      </c>
      <c r="G563" s="219">
        <v>11</v>
      </c>
      <c r="H563" s="219">
        <v>0.4</v>
      </c>
      <c r="I563" s="279">
        <v>1.9E-2</v>
      </c>
      <c r="J563" s="219" t="s">
        <v>177</v>
      </c>
      <c r="K563" s="220"/>
      <c r="L563" s="222" t="s">
        <v>2440</v>
      </c>
      <c r="M563" s="219">
        <v>2001</v>
      </c>
      <c r="N563" s="311" t="s">
        <v>2706</v>
      </c>
    </row>
    <row r="564" spans="1:14" s="215" customFormat="1" x14ac:dyDescent="0.25">
      <c r="A564" s="215">
        <v>1</v>
      </c>
      <c r="B564" s="45">
        <v>405</v>
      </c>
      <c r="C564" s="220"/>
      <c r="D564" s="219">
        <v>2001</v>
      </c>
      <c r="E564" s="220"/>
      <c r="F564" s="220" t="s">
        <v>563</v>
      </c>
      <c r="G564" s="219">
        <v>16</v>
      </c>
      <c r="H564" s="219">
        <v>0.4</v>
      </c>
      <c r="I564" s="279">
        <v>1.9E-2</v>
      </c>
      <c r="J564" s="219" t="s">
        <v>177</v>
      </c>
      <c r="K564" s="220"/>
      <c r="L564" s="222" t="s">
        <v>2440</v>
      </c>
      <c r="M564" s="219">
        <v>2001</v>
      </c>
      <c r="N564" s="311" t="s">
        <v>2706</v>
      </c>
    </row>
    <row r="565" spans="1:14" s="215" customFormat="1" x14ac:dyDescent="0.25">
      <c r="A565" s="215">
        <v>1</v>
      </c>
      <c r="B565" s="45">
        <v>406</v>
      </c>
      <c r="C565" s="220"/>
      <c r="D565" s="219">
        <v>2001</v>
      </c>
      <c r="E565" s="220"/>
      <c r="F565" s="220" t="s">
        <v>564</v>
      </c>
      <c r="G565" s="219">
        <v>7</v>
      </c>
      <c r="H565" s="219">
        <v>0.4</v>
      </c>
      <c r="I565" s="279">
        <v>1.7999999999999999E-2</v>
      </c>
      <c r="J565" s="219" t="s">
        <v>177</v>
      </c>
      <c r="K565" s="220"/>
      <c r="L565" s="222" t="s">
        <v>2440</v>
      </c>
      <c r="M565" s="219">
        <v>2001</v>
      </c>
      <c r="N565" s="311" t="s">
        <v>2706</v>
      </c>
    </row>
    <row r="566" spans="1:14" s="215" customFormat="1" x14ac:dyDescent="0.25">
      <c r="A566" s="215">
        <v>1</v>
      </c>
      <c r="B566" s="45">
        <v>407</v>
      </c>
      <c r="C566" s="220"/>
      <c r="D566" s="219">
        <v>2001</v>
      </c>
      <c r="E566" s="220"/>
      <c r="F566" s="220" t="s">
        <v>564</v>
      </c>
      <c r="G566" s="219">
        <v>21</v>
      </c>
      <c r="H566" s="219">
        <v>0.4</v>
      </c>
      <c r="I566" s="279">
        <v>1.9E-2</v>
      </c>
      <c r="J566" s="219" t="s">
        <v>177</v>
      </c>
      <c r="K566" s="220"/>
      <c r="L566" s="222" t="s">
        <v>2440</v>
      </c>
      <c r="M566" s="219">
        <v>2001</v>
      </c>
      <c r="N566" s="311" t="s">
        <v>2706</v>
      </c>
    </row>
    <row r="567" spans="1:14" s="215" customFormat="1" x14ac:dyDescent="0.25">
      <c r="A567" s="215">
        <v>1</v>
      </c>
      <c r="B567" s="219">
        <v>408</v>
      </c>
      <c r="C567" s="220"/>
      <c r="D567" s="219">
        <v>2001</v>
      </c>
      <c r="E567" s="220"/>
      <c r="F567" s="220" t="s">
        <v>2222</v>
      </c>
      <c r="G567" s="219">
        <v>8</v>
      </c>
      <c r="H567" s="219">
        <v>0.4</v>
      </c>
      <c r="I567" s="273">
        <v>7.1999999999999995E-2</v>
      </c>
      <c r="J567" s="219" t="s">
        <v>177</v>
      </c>
      <c r="K567" s="220"/>
      <c r="L567" s="220" t="s">
        <v>223</v>
      </c>
      <c r="M567" s="219">
        <v>2001</v>
      </c>
      <c r="N567" s="295" t="s">
        <v>2720</v>
      </c>
    </row>
    <row r="568" spans="1:14" s="215" customFormat="1" x14ac:dyDescent="0.25">
      <c r="A568" s="215">
        <v>1</v>
      </c>
      <c r="B568" s="219">
        <v>409</v>
      </c>
      <c r="C568" s="220"/>
      <c r="D568" s="219">
        <v>2001</v>
      </c>
      <c r="E568" s="220"/>
      <c r="F568" s="220" t="s">
        <v>2222</v>
      </c>
      <c r="G568" s="219">
        <v>15</v>
      </c>
      <c r="H568" s="219">
        <v>0.4</v>
      </c>
      <c r="I568" s="273">
        <v>7.1999999999999995E-2</v>
      </c>
      <c r="J568" s="219" t="s">
        <v>177</v>
      </c>
      <c r="K568" s="220"/>
      <c r="L568" s="220" t="s">
        <v>223</v>
      </c>
      <c r="M568" s="219">
        <v>2001</v>
      </c>
      <c r="N568" s="295" t="s">
        <v>2771</v>
      </c>
    </row>
    <row r="569" spans="1:14" s="215" customFormat="1" x14ac:dyDescent="0.25">
      <c r="A569" s="215">
        <v>1</v>
      </c>
      <c r="B569" s="219">
        <v>410</v>
      </c>
      <c r="C569" s="220"/>
      <c r="D569" s="219">
        <v>2001</v>
      </c>
      <c r="E569" s="220"/>
      <c r="F569" s="220" t="s">
        <v>2269</v>
      </c>
      <c r="G569" s="219">
        <v>5</v>
      </c>
      <c r="H569" s="219">
        <v>0.4</v>
      </c>
      <c r="I569" s="273">
        <v>7.2999999999999995E-2</v>
      </c>
      <c r="J569" s="219" t="s">
        <v>177</v>
      </c>
      <c r="K569" s="220"/>
      <c r="L569" s="220" t="s">
        <v>223</v>
      </c>
      <c r="M569" s="219">
        <v>2001</v>
      </c>
      <c r="N569" s="295" t="s">
        <v>2717</v>
      </c>
    </row>
    <row r="570" spans="1:14" s="215" customFormat="1" x14ac:dyDescent="0.25">
      <c r="A570" s="215">
        <v>1</v>
      </c>
      <c r="B570" s="219">
        <v>411</v>
      </c>
      <c r="C570" s="220"/>
      <c r="D570" s="219">
        <v>2001</v>
      </c>
      <c r="E570" s="220"/>
      <c r="F570" s="220" t="s">
        <v>2269</v>
      </c>
      <c r="G570" s="219">
        <v>12</v>
      </c>
      <c r="H570" s="219">
        <v>0.4</v>
      </c>
      <c r="I570" s="273">
        <v>7.3999999999999996E-2</v>
      </c>
      <c r="J570" s="219" t="s">
        <v>177</v>
      </c>
      <c r="K570" s="220"/>
      <c r="L570" s="220" t="s">
        <v>223</v>
      </c>
      <c r="M570" s="219">
        <v>2001</v>
      </c>
      <c r="N570" s="295" t="s">
        <v>2716</v>
      </c>
    </row>
    <row r="571" spans="1:14" s="215" customFormat="1" x14ac:dyDescent="0.25">
      <c r="A571" s="215">
        <v>1</v>
      </c>
      <c r="B571" s="219">
        <v>412</v>
      </c>
      <c r="C571" s="292">
        <v>51166</v>
      </c>
      <c r="D571" s="219">
        <v>1984</v>
      </c>
      <c r="E571" s="220"/>
      <c r="F571" s="220" t="s">
        <v>2307</v>
      </c>
      <c r="G571" s="219">
        <v>4</v>
      </c>
      <c r="H571" s="219">
        <v>0.4</v>
      </c>
      <c r="I571" s="279">
        <v>0.41</v>
      </c>
      <c r="J571" s="219" t="s">
        <v>177</v>
      </c>
      <c r="K571" s="225" t="s">
        <v>565</v>
      </c>
      <c r="L571" s="222" t="s">
        <v>288</v>
      </c>
      <c r="M571" s="219">
        <v>1984</v>
      </c>
      <c r="N571" s="311" t="s">
        <v>2784</v>
      </c>
    </row>
    <row r="572" spans="1:14" s="215" customFormat="1" x14ac:dyDescent="0.25">
      <c r="A572" s="215">
        <v>1</v>
      </c>
      <c r="B572" s="219">
        <v>413</v>
      </c>
      <c r="C572" s="292">
        <v>51166</v>
      </c>
      <c r="D572" s="219">
        <v>1984</v>
      </c>
      <c r="E572" s="220"/>
      <c r="F572" s="220" t="s">
        <v>2307</v>
      </c>
      <c r="G572" s="219">
        <v>16</v>
      </c>
      <c r="H572" s="219">
        <v>0.4</v>
      </c>
      <c r="I572" s="279">
        <v>0.41</v>
      </c>
      <c r="J572" s="219" t="s">
        <v>177</v>
      </c>
      <c r="K572" s="225" t="s">
        <v>565</v>
      </c>
      <c r="L572" s="222" t="s">
        <v>288</v>
      </c>
      <c r="M572" s="219">
        <v>1984</v>
      </c>
      <c r="N572" s="311" t="s">
        <v>2784</v>
      </c>
    </row>
    <row r="573" spans="1:14" s="215" customFormat="1" x14ac:dyDescent="0.25">
      <c r="A573" s="215">
        <v>1</v>
      </c>
      <c r="B573" s="219">
        <v>414</v>
      </c>
      <c r="C573" s="292">
        <v>51165</v>
      </c>
      <c r="D573" s="219">
        <v>1984</v>
      </c>
      <c r="E573" s="220"/>
      <c r="F573" s="220" t="s">
        <v>2308</v>
      </c>
      <c r="G573" s="219">
        <v>5</v>
      </c>
      <c r="H573" s="219">
        <v>0.4</v>
      </c>
      <c r="I573" s="279">
        <v>0.21</v>
      </c>
      <c r="J573" s="219" t="s">
        <v>177</v>
      </c>
      <c r="K573" s="225" t="s">
        <v>566</v>
      </c>
      <c r="L573" s="222" t="s">
        <v>288</v>
      </c>
      <c r="M573" s="219">
        <v>1984</v>
      </c>
      <c r="N573" s="311" t="s">
        <v>2784</v>
      </c>
    </row>
    <row r="574" spans="1:14" s="215" customFormat="1" x14ac:dyDescent="0.25">
      <c r="A574" s="215">
        <v>1</v>
      </c>
      <c r="B574" s="219">
        <v>415</v>
      </c>
      <c r="C574" s="292">
        <v>51165</v>
      </c>
      <c r="D574" s="219">
        <v>1984</v>
      </c>
      <c r="E574" s="220"/>
      <c r="F574" s="220" t="s">
        <v>2308</v>
      </c>
      <c r="G574" s="219">
        <v>13</v>
      </c>
      <c r="H574" s="219">
        <v>0.4</v>
      </c>
      <c r="I574" s="279">
        <v>0.21099999999999999</v>
      </c>
      <c r="J574" s="219" t="s">
        <v>177</v>
      </c>
      <c r="K574" s="225" t="s">
        <v>566</v>
      </c>
      <c r="L574" s="222" t="s">
        <v>288</v>
      </c>
      <c r="M574" s="219">
        <v>1984</v>
      </c>
      <c r="N574" s="311" t="s">
        <v>2784</v>
      </c>
    </row>
    <row r="575" spans="1:14" s="215" customFormat="1" x14ac:dyDescent="0.25">
      <c r="A575" s="215">
        <v>1</v>
      </c>
      <c r="B575" s="219">
        <v>416</v>
      </c>
      <c r="C575" s="292">
        <v>5131802</v>
      </c>
      <c r="D575" s="219">
        <v>1982</v>
      </c>
      <c r="E575" s="220"/>
      <c r="F575" s="220" t="s">
        <v>2309</v>
      </c>
      <c r="G575" s="219">
        <v>8</v>
      </c>
      <c r="H575" s="219">
        <v>0.4</v>
      </c>
      <c r="I575" s="279">
        <v>0.17699999999999999</v>
      </c>
      <c r="J575" s="219" t="s">
        <v>177</v>
      </c>
      <c r="K575" s="225" t="s">
        <v>566</v>
      </c>
      <c r="L575" s="222" t="s">
        <v>288</v>
      </c>
      <c r="M575" s="219">
        <v>1982</v>
      </c>
      <c r="N575" s="311" t="s">
        <v>2784</v>
      </c>
    </row>
    <row r="576" spans="1:14" s="215" customFormat="1" x14ac:dyDescent="0.25">
      <c r="A576" s="215">
        <v>1</v>
      </c>
      <c r="B576" s="219">
        <v>417</v>
      </c>
      <c r="C576" s="292">
        <v>5131802</v>
      </c>
      <c r="D576" s="219">
        <v>1982</v>
      </c>
      <c r="E576" s="220"/>
      <c r="F576" s="220" t="s">
        <v>2309</v>
      </c>
      <c r="G576" s="219">
        <v>12</v>
      </c>
      <c r="H576" s="219">
        <v>0.4</v>
      </c>
      <c r="I576" s="279">
        <v>0.17799999999999999</v>
      </c>
      <c r="J576" s="219" t="s">
        <v>177</v>
      </c>
      <c r="K576" s="225" t="s">
        <v>566</v>
      </c>
      <c r="L576" s="222" t="s">
        <v>288</v>
      </c>
      <c r="M576" s="219">
        <v>1982</v>
      </c>
      <c r="N576" s="311" t="s">
        <v>2784</v>
      </c>
    </row>
    <row r="577" spans="1:14" s="215" customFormat="1" x14ac:dyDescent="0.25">
      <c r="A577" s="215">
        <v>1</v>
      </c>
      <c r="B577" s="219">
        <v>418</v>
      </c>
      <c r="C577" s="292"/>
      <c r="D577" s="219">
        <v>2001</v>
      </c>
      <c r="E577" s="220"/>
      <c r="F577" s="220" t="s">
        <v>570</v>
      </c>
      <c r="G577" s="219">
        <v>6</v>
      </c>
      <c r="H577" s="219">
        <v>0.4</v>
      </c>
      <c r="I577" s="279">
        <v>3.3000000000000002E-2</v>
      </c>
      <c r="J577" s="219" t="s">
        <v>177</v>
      </c>
      <c r="K577" s="225" t="s">
        <v>567</v>
      </c>
      <c r="L577" s="222" t="s">
        <v>2440</v>
      </c>
      <c r="M577" s="219">
        <v>2001</v>
      </c>
      <c r="N577" s="311" t="s">
        <v>2529</v>
      </c>
    </row>
    <row r="578" spans="1:14" s="215" customFormat="1" x14ac:dyDescent="0.25">
      <c r="A578" s="215">
        <v>1</v>
      </c>
      <c r="B578" s="219">
        <v>419</v>
      </c>
      <c r="C578" s="292"/>
      <c r="D578" s="219">
        <v>2001</v>
      </c>
      <c r="E578" s="220"/>
      <c r="F578" s="220" t="s">
        <v>570</v>
      </c>
      <c r="G578" s="219">
        <v>7</v>
      </c>
      <c r="H578" s="219">
        <v>0.4</v>
      </c>
      <c r="I578" s="279">
        <v>3.3000000000000002E-2</v>
      </c>
      <c r="J578" s="219" t="s">
        <v>177</v>
      </c>
      <c r="K578" s="225" t="s">
        <v>567</v>
      </c>
      <c r="L578" s="222" t="s">
        <v>2440</v>
      </c>
      <c r="M578" s="219">
        <v>2001</v>
      </c>
      <c r="N578" s="311" t="s">
        <v>2529</v>
      </c>
    </row>
    <row r="579" spans="1:14" s="215" customFormat="1" x14ac:dyDescent="0.25">
      <c r="A579" s="215">
        <v>1</v>
      </c>
      <c r="B579" s="219">
        <v>420</v>
      </c>
      <c r="C579" s="292"/>
      <c r="D579" s="219">
        <v>2001</v>
      </c>
      <c r="E579" s="220"/>
      <c r="F579" s="220" t="s">
        <v>570</v>
      </c>
      <c r="G579" s="219">
        <v>9</v>
      </c>
      <c r="H579" s="219">
        <v>0.4</v>
      </c>
      <c r="I579" s="279">
        <v>3.3000000000000002E-2</v>
      </c>
      <c r="J579" s="219" t="s">
        <v>177</v>
      </c>
      <c r="K579" s="225" t="s">
        <v>567</v>
      </c>
      <c r="L579" s="222" t="s">
        <v>2440</v>
      </c>
      <c r="M579" s="219">
        <v>2001</v>
      </c>
      <c r="N579" s="311" t="s">
        <v>2529</v>
      </c>
    </row>
    <row r="580" spans="1:14" s="215" customFormat="1" x14ac:dyDescent="0.25">
      <c r="A580" s="215">
        <v>1</v>
      </c>
      <c r="B580" s="219">
        <v>421</v>
      </c>
      <c r="C580" s="292"/>
      <c r="D580" s="219">
        <v>2001</v>
      </c>
      <c r="E580" s="220"/>
      <c r="F580" s="220" t="s">
        <v>570</v>
      </c>
      <c r="G580" s="219">
        <v>18</v>
      </c>
      <c r="H580" s="219">
        <v>0.4</v>
      </c>
      <c r="I580" s="279">
        <v>3.3000000000000002E-2</v>
      </c>
      <c r="J580" s="219" t="s">
        <v>177</v>
      </c>
      <c r="K580" s="225" t="s">
        <v>567</v>
      </c>
      <c r="L580" s="222" t="s">
        <v>2440</v>
      </c>
      <c r="M580" s="219">
        <v>2001</v>
      </c>
      <c r="N580" s="311" t="s">
        <v>2529</v>
      </c>
    </row>
    <row r="581" spans="1:14" s="215" customFormat="1" x14ac:dyDescent="0.25">
      <c r="A581" s="215">
        <v>1</v>
      </c>
      <c r="B581" s="219">
        <v>422</v>
      </c>
      <c r="C581" s="292">
        <v>51205</v>
      </c>
      <c r="D581" s="219">
        <v>1989</v>
      </c>
      <c r="E581" s="220"/>
      <c r="F581" s="220" t="s">
        <v>2310</v>
      </c>
      <c r="G581" s="219">
        <v>2</v>
      </c>
      <c r="H581" s="219">
        <v>0.4</v>
      </c>
      <c r="I581" s="279">
        <v>0.155</v>
      </c>
      <c r="J581" s="219" t="s">
        <v>177</v>
      </c>
      <c r="K581" s="225" t="s">
        <v>566</v>
      </c>
      <c r="L581" s="222" t="s">
        <v>288</v>
      </c>
      <c r="M581" s="219">
        <v>1989</v>
      </c>
      <c r="N581" s="311" t="s">
        <v>2784</v>
      </c>
    </row>
    <row r="582" spans="1:14" s="215" customFormat="1" x14ac:dyDescent="0.25">
      <c r="A582" s="215">
        <v>1</v>
      </c>
      <c r="B582" s="219">
        <v>423</v>
      </c>
      <c r="C582" s="292">
        <v>51205</v>
      </c>
      <c r="D582" s="219">
        <v>1989</v>
      </c>
      <c r="E582" s="220"/>
      <c r="F582" s="220" t="s">
        <v>2310</v>
      </c>
      <c r="G582" s="219">
        <v>15</v>
      </c>
      <c r="H582" s="219">
        <v>0.4</v>
      </c>
      <c r="I582" s="279">
        <v>0.156</v>
      </c>
      <c r="J582" s="219" t="s">
        <v>177</v>
      </c>
      <c r="K582" s="225" t="s">
        <v>566</v>
      </c>
      <c r="L582" s="222" t="s">
        <v>288</v>
      </c>
      <c r="M582" s="219">
        <v>1989</v>
      </c>
      <c r="N582" s="311" t="s">
        <v>2784</v>
      </c>
    </row>
    <row r="583" spans="1:14" s="215" customFormat="1" x14ac:dyDescent="0.25">
      <c r="A583" s="215">
        <v>1</v>
      </c>
      <c r="B583" s="219">
        <v>424</v>
      </c>
      <c r="C583" s="292"/>
      <c r="D583" s="219">
        <v>2001</v>
      </c>
      <c r="E583" s="220"/>
      <c r="F583" s="220" t="s">
        <v>571</v>
      </c>
      <c r="G583" s="219">
        <v>10</v>
      </c>
      <c r="H583" s="219">
        <v>0.4</v>
      </c>
      <c r="I583" s="279">
        <v>6.4000000000000001E-2</v>
      </c>
      <c r="J583" s="219" t="s">
        <v>177</v>
      </c>
      <c r="K583" s="225"/>
      <c r="L583" s="220" t="s">
        <v>2440</v>
      </c>
      <c r="M583" s="219">
        <v>2001</v>
      </c>
      <c r="N583" s="311" t="s">
        <v>2529</v>
      </c>
    </row>
    <row r="584" spans="1:14" s="215" customFormat="1" x14ac:dyDescent="0.25">
      <c r="A584" s="215">
        <v>1</v>
      </c>
      <c r="B584" s="219">
        <v>425</v>
      </c>
      <c r="C584" s="292"/>
      <c r="D584" s="219">
        <v>2001</v>
      </c>
      <c r="E584" s="220"/>
      <c r="F584" s="220" t="s">
        <v>572</v>
      </c>
      <c r="G584" s="219">
        <v>11</v>
      </c>
      <c r="H584" s="219">
        <v>0.4</v>
      </c>
      <c r="I584" s="279">
        <v>6.9000000000000006E-2</v>
      </c>
      <c r="J584" s="219" t="s">
        <v>177</v>
      </c>
      <c r="K584" s="225"/>
      <c r="L584" s="220" t="s">
        <v>2440</v>
      </c>
      <c r="M584" s="219">
        <v>2001</v>
      </c>
      <c r="N584" s="311" t="s">
        <v>2529</v>
      </c>
    </row>
    <row r="585" spans="1:14" s="215" customFormat="1" x14ac:dyDescent="0.25">
      <c r="A585" s="215">
        <v>1</v>
      </c>
      <c r="B585" s="219">
        <v>426</v>
      </c>
      <c r="C585" s="292">
        <v>51164</v>
      </c>
      <c r="D585" s="219">
        <v>1984</v>
      </c>
      <c r="E585" s="220"/>
      <c r="F585" s="220" t="s">
        <v>2318</v>
      </c>
      <c r="G585" s="219">
        <v>1</v>
      </c>
      <c r="H585" s="219">
        <v>0.4</v>
      </c>
      <c r="I585" s="279">
        <v>0.221</v>
      </c>
      <c r="J585" s="219" t="s">
        <v>177</v>
      </c>
      <c r="K585" s="225" t="s">
        <v>487</v>
      </c>
      <c r="L585" s="222" t="s">
        <v>288</v>
      </c>
      <c r="M585" s="219">
        <v>1984</v>
      </c>
      <c r="N585" s="311" t="s">
        <v>2784</v>
      </c>
    </row>
    <row r="586" spans="1:14" s="215" customFormat="1" x14ac:dyDescent="0.25">
      <c r="A586" s="215">
        <v>1</v>
      </c>
      <c r="B586" s="219">
        <v>427</v>
      </c>
      <c r="C586" s="292">
        <v>51164</v>
      </c>
      <c r="D586" s="219">
        <v>1984</v>
      </c>
      <c r="E586" s="220"/>
      <c r="F586" s="220" t="s">
        <v>2318</v>
      </c>
      <c r="G586" s="219">
        <v>16</v>
      </c>
      <c r="H586" s="219">
        <v>0.4</v>
      </c>
      <c r="I586" s="279">
        <v>0.222</v>
      </c>
      <c r="J586" s="219" t="s">
        <v>177</v>
      </c>
      <c r="K586" s="225" t="s">
        <v>487</v>
      </c>
      <c r="L586" s="222" t="s">
        <v>288</v>
      </c>
      <c r="M586" s="219">
        <v>1984</v>
      </c>
      <c r="N586" s="311" t="s">
        <v>2784</v>
      </c>
    </row>
    <row r="587" spans="1:14" s="215" customFormat="1" x14ac:dyDescent="0.25">
      <c r="A587" s="215">
        <v>1</v>
      </c>
      <c r="B587" s="219">
        <v>428</v>
      </c>
      <c r="C587" s="292">
        <v>5131902</v>
      </c>
      <c r="D587" s="219">
        <v>1980</v>
      </c>
      <c r="E587" s="220"/>
      <c r="F587" s="220" t="s">
        <v>2311</v>
      </c>
      <c r="G587" s="219">
        <v>5</v>
      </c>
      <c r="H587" s="219">
        <v>0.4</v>
      </c>
      <c r="I587" s="279">
        <v>0.17199999999999999</v>
      </c>
      <c r="J587" s="219" t="s">
        <v>177</v>
      </c>
      <c r="K587" s="225" t="s">
        <v>487</v>
      </c>
      <c r="L587" s="222" t="s">
        <v>288</v>
      </c>
      <c r="M587" s="219">
        <v>1980</v>
      </c>
      <c r="N587" s="311" t="s">
        <v>2784</v>
      </c>
    </row>
    <row r="588" spans="1:14" s="215" customFormat="1" x14ac:dyDescent="0.25">
      <c r="A588" s="215">
        <v>1</v>
      </c>
      <c r="B588" s="219">
        <v>429</v>
      </c>
      <c r="C588" s="292">
        <v>5131902</v>
      </c>
      <c r="D588" s="219">
        <v>1980</v>
      </c>
      <c r="E588" s="220"/>
      <c r="F588" s="220" t="s">
        <v>2311</v>
      </c>
      <c r="G588" s="219">
        <v>12</v>
      </c>
      <c r="H588" s="219">
        <v>0.4</v>
      </c>
      <c r="I588" s="279">
        <v>0.17299999999999999</v>
      </c>
      <c r="J588" s="219" t="s">
        <v>177</v>
      </c>
      <c r="K588" s="225" t="s">
        <v>487</v>
      </c>
      <c r="L588" s="222" t="s">
        <v>288</v>
      </c>
      <c r="M588" s="219">
        <v>1980</v>
      </c>
      <c r="N588" s="311" t="s">
        <v>2784</v>
      </c>
    </row>
    <row r="589" spans="1:14" s="215" customFormat="1" x14ac:dyDescent="0.25">
      <c r="A589" s="215">
        <v>1</v>
      </c>
      <c r="B589" s="219">
        <v>430</v>
      </c>
      <c r="C589" s="292">
        <v>5131903</v>
      </c>
      <c r="D589" s="219">
        <v>1980</v>
      </c>
      <c r="E589" s="220"/>
      <c r="F589" s="220" t="s">
        <v>2319</v>
      </c>
      <c r="G589" s="219">
        <v>7</v>
      </c>
      <c r="H589" s="219">
        <v>0.4</v>
      </c>
      <c r="I589" s="279">
        <v>0.18099999999999999</v>
      </c>
      <c r="J589" s="219" t="s">
        <v>177</v>
      </c>
      <c r="K589" s="225" t="s">
        <v>487</v>
      </c>
      <c r="L589" s="222" t="s">
        <v>288</v>
      </c>
      <c r="M589" s="219">
        <v>1980</v>
      </c>
      <c r="N589" s="311" t="s">
        <v>2784</v>
      </c>
    </row>
    <row r="590" spans="1:14" s="215" customFormat="1" x14ac:dyDescent="0.25">
      <c r="A590" s="215">
        <v>1</v>
      </c>
      <c r="B590" s="219">
        <v>431</v>
      </c>
      <c r="C590" s="292">
        <v>5131903</v>
      </c>
      <c r="D590" s="219">
        <v>1980</v>
      </c>
      <c r="E590" s="220"/>
      <c r="F590" s="220" t="s">
        <v>2319</v>
      </c>
      <c r="G590" s="219">
        <v>14</v>
      </c>
      <c r="H590" s="219">
        <v>0.4</v>
      </c>
      <c r="I590" s="279">
        <v>0.182</v>
      </c>
      <c r="J590" s="219" t="s">
        <v>177</v>
      </c>
      <c r="K590" s="225" t="s">
        <v>487</v>
      </c>
      <c r="L590" s="222" t="s">
        <v>288</v>
      </c>
      <c r="M590" s="219">
        <v>1980</v>
      </c>
      <c r="N590" s="311" t="s">
        <v>2784</v>
      </c>
    </row>
    <row r="591" spans="1:14" s="215" customFormat="1" x14ac:dyDescent="0.25">
      <c r="A591" s="215">
        <v>1</v>
      </c>
      <c r="B591" s="219">
        <v>432</v>
      </c>
      <c r="C591" s="292">
        <v>5131904</v>
      </c>
      <c r="D591" s="219">
        <v>1980</v>
      </c>
      <c r="E591" s="220"/>
      <c r="F591" s="220" t="s">
        <v>2320</v>
      </c>
      <c r="G591" s="219">
        <v>8</v>
      </c>
      <c r="H591" s="219">
        <v>0.4</v>
      </c>
      <c r="I591" s="279">
        <v>0.19700000000000001</v>
      </c>
      <c r="J591" s="219" t="s">
        <v>177</v>
      </c>
      <c r="K591" s="225" t="s">
        <v>566</v>
      </c>
      <c r="L591" s="222" t="s">
        <v>288</v>
      </c>
      <c r="M591" s="219">
        <v>1980</v>
      </c>
      <c r="N591" s="311" t="s">
        <v>2784</v>
      </c>
    </row>
    <row r="592" spans="1:14" s="215" customFormat="1" x14ac:dyDescent="0.25">
      <c r="A592" s="215">
        <v>1</v>
      </c>
      <c r="B592" s="219">
        <v>433</v>
      </c>
      <c r="C592" s="292">
        <v>5131904</v>
      </c>
      <c r="D592" s="219">
        <v>1980</v>
      </c>
      <c r="E592" s="220"/>
      <c r="F592" s="220" t="s">
        <v>2320</v>
      </c>
      <c r="G592" s="219">
        <v>15</v>
      </c>
      <c r="H592" s="219">
        <v>0.4</v>
      </c>
      <c r="I592" s="279">
        <v>0.19800000000000001</v>
      </c>
      <c r="J592" s="219" t="s">
        <v>177</v>
      </c>
      <c r="K592" s="225" t="s">
        <v>566</v>
      </c>
      <c r="L592" s="222" t="s">
        <v>288</v>
      </c>
      <c r="M592" s="219">
        <v>1980</v>
      </c>
      <c r="N592" s="311" t="s">
        <v>2784</v>
      </c>
    </row>
    <row r="593" spans="1:14" s="215" customFormat="1" x14ac:dyDescent="0.25">
      <c r="A593" s="215">
        <v>1</v>
      </c>
      <c r="B593" s="219">
        <v>434</v>
      </c>
      <c r="C593" s="292">
        <v>51212</v>
      </c>
      <c r="D593" s="219">
        <v>1985</v>
      </c>
      <c r="E593" s="220"/>
      <c r="F593" s="220" t="s">
        <v>2321</v>
      </c>
      <c r="G593" s="219">
        <v>6</v>
      </c>
      <c r="H593" s="219">
        <v>0.4</v>
      </c>
      <c r="I593" s="279">
        <v>0.214</v>
      </c>
      <c r="J593" s="219" t="s">
        <v>177</v>
      </c>
      <c r="K593" s="225" t="s">
        <v>487</v>
      </c>
      <c r="L593" s="222" t="s">
        <v>288</v>
      </c>
      <c r="M593" s="219">
        <v>1985</v>
      </c>
      <c r="N593" s="311" t="s">
        <v>2784</v>
      </c>
    </row>
    <row r="594" spans="1:14" s="215" customFormat="1" x14ac:dyDescent="0.25">
      <c r="A594" s="215">
        <v>1</v>
      </c>
      <c r="B594" s="219">
        <v>435</v>
      </c>
      <c r="C594" s="292">
        <v>51212</v>
      </c>
      <c r="D594" s="219">
        <v>1985</v>
      </c>
      <c r="E594" s="220"/>
      <c r="F594" s="220" t="s">
        <v>2321</v>
      </c>
      <c r="G594" s="219">
        <v>9</v>
      </c>
      <c r="H594" s="219">
        <v>0.4</v>
      </c>
      <c r="I594" s="279">
        <v>0.214</v>
      </c>
      <c r="J594" s="219" t="s">
        <v>177</v>
      </c>
      <c r="K594" s="225" t="s">
        <v>487</v>
      </c>
      <c r="L594" s="222" t="s">
        <v>288</v>
      </c>
      <c r="M594" s="219">
        <v>1985</v>
      </c>
      <c r="N594" s="311" t="s">
        <v>2784</v>
      </c>
    </row>
    <row r="595" spans="1:14" s="215" customFormat="1" x14ac:dyDescent="0.25">
      <c r="A595" s="215">
        <v>1</v>
      </c>
      <c r="B595" s="219">
        <v>436</v>
      </c>
      <c r="C595" s="292">
        <v>51169</v>
      </c>
      <c r="D595" s="219">
        <v>1984</v>
      </c>
      <c r="E595" s="220"/>
      <c r="F595" s="220" t="s">
        <v>2322</v>
      </c>
      <c r="G595" s="219">
        <v>3</v>
      </c>
      <c r="H595" s="219">
        <v>0.4</v>
      </c>
      <c r="I595" s="279">
        <v>0.129</v>
      </c>
      <c r="J595" s="219" t="s">
        <v>177</v>
      </c>
      <c r="K595" s="225" t="s">
        <v>468</v>
      </c>
      <c r="L595" s="222" t="s">
        <v>288</v>
      </c>
      <c r="M595" s="219">
        <v>1984</v>
      </c>
      <c r="N595" s="311" t="s">
        <v>2784</v>
      </c>
    </row>
    <row r="596" spans="1:14" s="215" customFormat="1" x14ac:dyDescent="0.25">
      <c r="A596" s="215">
        <v>1</v>
      </c>
      <c r="B596" s="219">
        <v>437</v>
      </c>
      <c r="C596" s="292">
        <v>51169</v>
      </c>
      <c r="D596" s="219">
        <v>1984</v>
      </c>
      <c r="E596" s="220"/>
      <c r="F596" s="220" t="s">
        <v>2322</v>
      </c>
      <c r="G596" s="219">
        <v>16</v>
      </c>
      <c r="H596" s="219">
        <v>0.4</v>
      </c>
      <c r="I596" s="279">
        <v>0.13</v>
      </c>
      <c r="J596" s="219" t="s">
        <v>177</v>
      </c>
      <c r="K596" s="225" t="s">
        <v>468</v>
      </c>
      <c r="L596" s="222" t="s">
        <v>288</v>
      </c>
      <c r="M596" s="219">
        <v>1984</v>
      </c>
      <c r="N596" s="311" t="s">
        <v>2784</v>
      </c>
    </row>
    <row r="597" spans="1:14" s="215" customFormat="1" x14ac:dyDescent="0.25">
      <c r="A597" s="215">
        <v>1</v>
      </c>
      <c r="B597" s="219">
        <v>438</v>
      </c>
      <c r="C597" s="292">
        <v>5133202</v>
      </c>
      <c r="D597" s="219">
        <v>1980</v>
      </c>
      <c r="E597" s="220"/>
      <c r="F597" s="220" t="s">
        <v>2323</v>
      </c>
      <c r="G597" s="219">
        <v>11</v>
      </c>
      <c r="H597" s="219">
        <v>0.4</v>
      </c>
      <c r="I597" s="279">
        <v>0.13800000000000001</v>
      </c>
      <c r="J597" s="219" t="s">
        <v>177</v>
      </c>
      <c r="K597" s="225" t="s">
        <v>468</v>
      </c>
      <c r="L597" s="222" t="s">
        <v>288</v>
      </c>
      <c r="M597" s="219">
        <v>1980</v>
      </c>
      <c r="N597" s="311" t="s">
        <v>2784</v>
      </c>
    </row>
    <row r="598" spans="1:14" s="215" customFormat="1" x14ac:dyDescent="0.25">
      <c r="A598" s="215">
        <v>1</v>
      </c>
      <c r="B598" s="219">
        <v>439</v>
      </c>
      <c r="C598" s="292">
        <v>5133202</v>
      </c>
      <c r="D598" s="219">
        <v>1980</v>
      </c>
      <c r="E598" s="220"/>
      <c r="F598" s="220" t="s">
        <v>2323</v>
      </c>
      <c r="G598" s="219">
        <v>12</v>
      </c>
      <c r="H598" s="219">
        <v>0.4</v>
      </c>
      <c r="I598" s="279">
        <v>0.13900000000000001</v>
      </c>
      <c r="J598" s="219" t="s">
        <v>177</v>
      </c>
      <c r="K598" s="225" t="s">
        <v>468</v>
      </c>
      <c r="L598" s="222" t="s">
        <v>288</v>
      </c>
      <c r="M598" s="219">
        <v>1980</v>
      </c>
      <c r="N598" s="311" t="s">
        <v>2784</v>
      </c>
    </row>
    <row r="599" spans="1:14" s="215" customFormat="1" x14ac:dyDescent="0.25">
      <c r="A599" s="215">
        <v>1</v>
      </c>
      <c r="B599" s="219">
        <v>440</v>
      </c>
      <c r="C599" s="292">
        <v>5133203</v>
      </c>
      <c r="D599" s="219">
        <v>1980</v>
      </c>
      <c r="E599" s="220"/>
      <c r="F599" s="220" t="s">
        <v>2324</v>
      </c>
      <c r="G599" s="219">
        <v>4</v>
      </c>
      <c r="H599" s="219">
        <v>0.4</v>
      </c>
      <c r="I599" s="279">
        <v>0.19700000000000001</v>
      </c>
      <c r="J599" s="219" t="s">
        <v>177</v>
      </c>
      <c r="K599" s="225" t="s">
        <v>492</v>
      </c>
      <c r="L599" s="222" t="s">
        <v>288</v>
      </c>
      <c r="M599" s="219"/>
      <c r="N599" s="311" t="s">
        <v>2784</v>
      </c>
    </row>
    <row r="600" spans="1:14" s="215" customFormat="1" x14ac:dyDescent="0.25">
      <c r="A600" s="215">
        <v>1</v>
      </c>
      <c r="B600" s="219">
        <v>441</v>
      </c>
      <c r="C600" s="292">
        <v>5133203</v>
      </c>
      <c r="D600" s="219">
        <v>1980</v>
      </c>
      <c r="E600" s="220"/>
      <c r="F600" s="220" t="s">
        <v>2324</v>
      </c>
      <c r="G600" s="219">
        <v>7</v>
      </c>
      <c r="H600" s="219">
        <v>0.4</v>
      </c>
      <c r="I600" s="279">
        <v>0.19800000000000001</v>
      </c>
      <c r="J600" s="219" t="s">
        <v>177</v>
      </c>
      <c r="K600" s="225" t="s">
        <v>492</v>
      </c>
      <c r="L600" s="222" t="s">
        <v>288</v>
      </c>
      <c r="M600" s="219">
        <v>1980</v>
      </c>
      <c r="N600" s="311" t="s">
        <v>2784</v>
      </c>
    </row>
    <row r="601" spans="1:14" s="215" customFormat="1" x14ac:dyDescent="0.25">
      <c r="A601" s="215">
        <v>1</v>
      </c>
      <c r="B601" s="219">
        <v>442</v>
      </c>
      <c r="C601" s="292">
        <v>51168</v>
      </c>
      <c r="D601" s="219">
        <v>1984</v>
      </c>
      <c r="E601" s="220"/>
      <c r="F601" s="220" t="s">
        <v>2325</v>
      </c>
      <c r="G601" s="219">
        <v>3</v>
      </c>
      <c r="H601" s="219">
        <v>0.4</v>
      </c>
      <c r="I601" s="279">
        <v>0.126</v>
      </c>
      <c r="J601" s="219" t="s">
        <v>177</v>
      </c>
      <c r="K601" s="225" t="s">
        <v>468</v>
      </c>
      <c r="L601" s="222" t="s">
        <v>288</v>
      </c>
      <c r="M601" s="219">
        <v>1984</v>
      </c>
      <c r="N601" s="311" t="s">
        <v>2784</v>
      </c>
    </row>
    <row r="602" spans="1:14" s="215" customFormat="1" x14ac:dyDescent="0.25">
      <c r="A602" s="215">
        <v>1</v>
      </c>
      <c r="B602" s="219">
        <v>443</v>
      </c>
      <c r="C602" s="292">
        <v>51168</v>
      </c>
      <c r="D602" s="219">
        <v>1984</v>
      </c>
      <c r="E602" s="220"/>
      <c r="F602" s="220" t="s">
        <v>2325</v>
      </c>
      <c r="G602" s="219">
        <v>4</v>
      </c>
      <c r="H602" s="219">
        <v>0.4</v>
      </c>
      <c r="I602" s="279">
        <v>0.127</v>
      </c>
      <c r="J602" s="219" t="s">
        <v>177</v>
      </c>
      <c r="K602" s="225" t="s">
        <v>468</v>
      </c>
      <c r="L602" s="222" t="s">
        <v>288</v>
      </c>
      <c r="M602" s="219">
        <v>1984</v>
      </c>
      <c r="N602" s="311" t="s">
        <v>2784</v>
      </c>
    </row>
    <row r="603" spans="1:14" s="215" customFormat="1" x14ac:dyDescent="0.25">
      <c r="A603" s="215">
        <v>1</v>
      </c>
      <c r="B603" s="219">
        <v>444</v>
      </c>
      <c r="C603" s="292">
        <v>51167</v>
      </c>
      <c r="D603" s="219">
        <v>1984</v>
      </c>
      <c r="E603" s="220"/>
      <c r="F603" s="220" t="s">
        <v>2326</v>
      </c>
      <c r="G603" s="219">
        <v>7</v>
      </c>
      <c r="H603" s="219">
        <v>0.4</v>
      </c>
      <c r="I603" s="279">
        <v>0.129</v>
      </c>
      <c r="J603" s="219" t="s">
        <v>177</v>
      </c>
      <c r="K603" s="225" t="s">
        <v>468</v>
      </c>
      <c r="L603" s="222" t="s">
        <v>288</v>
      </c>
      <c r="M603" s="219">
        <v>1984</v>
      </c>
      <c r="N603" s="311" t="s">
        <v>2784</v>
      </c>
    </row>
    <row r="604" spans="1:14" s="215" customFormat="1" x14ac:dyDescent="0.25">
      <c r="A604" s="215">
        <v>1</v>
      </c>
      <c r="B604" s="219">
        <v>445</v>
      </c>
      <c r="C604" s="292">
        <v>51167</v>
      </c>
      <c r="D604" s="219">
        <v>1984</v>
      </c>
      <c r="E604" s="220"/>
      <c r="F604" s="220" t="s">
        <v>2326</v>
      </c>
      <c r="G604" s="219">
        <v>8</v>
      </c>
      <c r="H604" s="219">
        <v>0.4</v>
      </c>
      <c r="I604" s="279">
        <v>0.13</v>
      </c>
      <c r="J604" s="219" t="s">
        <v>177</v>
      </c>
      <c r="K604" s="225" t="s">
        <v>468</v>
      </c>
      <c r="L604" s="222" t="s">
        <v>288</v>
      </c>
      <c r="M604" s="219">
        <v>1984</v>
      </c>
      <c r="N604" s="311" t="s">
        <v>2784</v>
      </c>
    </row>
    <row r="605" spans="1:14" s="215" customFormat="1" x14ac:dyDescent="0.25">
      <c r="A605" s="215">
        <v>1</v>
      </c>
      <c r="B605" s="219">
        <v>446</v>
      </c>
      <c r="C605" s="292">
        <v>5132002</v>
      </c>
      <c r="D605" s="219">
        <v>1980</v>
      </c>
      <c r="E605" s="220"/>
      <c r="F605" s="220" t="s">
        <v>573</v>
      </c>
      <c r="G605" s="219">
        <v>2</v>
      </c>
      <c r="H605" s="219">
        <v>0.4</v>
      </c>
      <c r="I605" s="279">
        <v>0.86099999999999999</v>
      </c>
      <c r="J605" s="219" t="s">
        <v>177</v>
      </c>
      <c r="K605" s="225" t="s">
        <v>492</v>
      </c>
      <c r="L605" s="222" t="s">
        <v>288</v>
      </c>
      <c r="M605" s="219">
        <v>1980</v>
      </c>
      <c r="N605" s="311" t="s">
        <v>2529</v>
      </c>
    </row>
    <row r="606" spans="1:14" s="215" customFormat="1" x14ac:dyDescent="0.25">
      <c r="A606" s="215">
        <v>1</v>
      </c>
      <c r="B606" s="219">
        <v>447</v>
      </c>
      <c r="C606" s="292">
        <v>5132103</v>
      </c>
      <c r="D606" s="219">
        <v>1992</v>
      </c>
      <c r="E606" s="220"/>
      <c r="F606" s="220" t="s">
        <v>2327</v>
      </c>
      <c r="G606" s="219">
        <v>4</v>
      </c>
      <c r="H606" s="219">
        <v>0.4</v>
      </c>
      <c r="I606" s="279">
        <v>0.13200000000000001</v>
      </c>
      <c r="J606" s="219" t="s">
        <v>177</v>
      </c>
      <c r="K606" s="225" t="s">
        <v>468</v>
      </c>
      <c r="L606" s="222" t="s">
        <v>288</v>
      </c>
      <c r="M606" s="219">
        <v>1992</v>
      </c>
      <c r="N606" s="311" t="s">
        <v>2784</v>
      </c>
    </row>
    <row r="607" spans="1:14" s="215" customFormat="1" x14ac:dyDescent="0.25">
      <c r="A607" s="215">
        <v>1</v>
      </c>
      <c r="B607" s="219">
        <v>448</v>
      </c>
      <c r="C607" s="292">
        <v>5132103</v>
      </c>
      <c r="D607" s="219">
        <v>1992</v>
      </c>
      <c r="E607" s="220"/>
      <c r="F607" s="220" t="s">
        <v>2327</v>
      </c>
      <c r="G607" s="219">
        <v>11</v>
      </c>
      <c r="H607" s="219">
        <v>0.4</v>
      </c>
      <c r="I607" s="279">
        <v>0.13300000000000001</v>
      </c>
      <c r="J607" s="219" t="s">
        <v>177</v>
      </c>
      <c r="K607" s="225" t="s">
        <v>468</v>
      </c>
      <c r="L607" s="222" t="s">
        <v>288</v>
      </c>
      <c r="M607" s="219">
        <v>1992</v>
      </c>
      <c r="N607" s="311" t="s">
        <v>2784</v>
      </c>
    </row>
    <row r="608" spans="1:14" s="215" customFormat="1" x14ac:dyDescent="0.25">
      <c r="A608" s="215">
        <v>1</v>
      </c>
      <c r="B608" s="219">
        <v>449</v>
      </c>
      <c r="C608" s="292"/>
      <c r="D608" s="219">
        <v>1992</v>
      </c>
      <c r="E608" s="220"/>
      <c r="F608" s="220" t="s">
        <v>2328</v>
      </c>
      <c r="G608" s="219">
        <v>2</v>
      </c>
      <c r="H608" s="219">
        <v>0.4</v>
      </c>
      <c r="I608" s="279">
        <v>0.12</v>
      </c>
      <c r="J608" s="219" t="s">
        <v>177</v>
      </c>
      <c r="K608" s="225" t="s">
        <v>468</v>
      </c>
      <c r="L608" s="222" t="s">
        <v>288</v>
      </c>
      <c r="M608" s="219">
        <v>1992</v>
      </c>
      <c r="N608" s="311" t="s">
        <v>2784</v>
      </c>
    </row>
    <row r="609" spans="1:14" s="215" customFormat="1" x14ac:dyDescent="0.25">
      <c r="A609" s="215">
        <v>1</v>
      </c>
      <c r="B609" s="219">
        <v>450</v>
      </c>
      <c r="C609" s="292"/>
      <c r="D609" s="219">
        <v>1992</v>
      </c>
      <c r="E609" s="220"/>
      <c r="F609" s="220" t="s">
        <v>2328</v>
      </c>
      <c r="G609" s="219">
        <v>9</v>
      </c>
      <c r="H609" s="219">
        <v>0.4</v>
      </c>
      <c r="I609" s="279">
        <v>0.121</v>
      </c>
      <c r="J609" s="219" t="s">
        <v>177</v>
      </c>
      <c r="K609" s="225" t="s">
        <v>468</v>
      </c>
      <c r="L609" s="222" t="s">
        <v>288</v>
      </c>
      <c r="M609" s="219">
        <v>1992</v>
      </c>
      <c r="N609" s="311" t="s">
        <v>2784</v>
      </c>
    </row>
    <row r="610" spans="1:14" s="215" customFormat="1" x14ac:dyDescent="0.25">
      <c r="A610" s="215">
        <v>1</v>
      </c>
      <c r="B610" s="219">
        <v>451</v>
      </c>
      <c r="C610" s="292"/>
      <c r="D610" s="219">
        <v>2001</v>
      </c>
      <c r="E610" s="220"/>
      <c r="F610" s="220" t="s">
        <v>2312</v>
      </c>
      <c r="G610" s="219">
        <v>3</v>
      </c>
      <c r="H610" s="219">
        <v>0.4</v>
      </c>
      <c r="I610" s="279">
        <v>0.111</v>
      </c>
      <c r="J610" s="219" t="s">
        <v>177</v>
      </c>
      <c r="K610" s="225" t="s">
        <v>568</v>
      </c>
      <c r="L610" s="222" t="s">
        <v>2440</v>
      </c>
      <c r="M610" s="219">
        <v>2001</v>
      </c>
      <c r="N610" s="311" t="s">
        <v>2529</v>
      </c>
    </row>
    <row r="611" spans="1:14" s="215" customFormat="1" x14ac:dyDescent="0.25">
      <c r="A611" s="215">
        <v>1</v>
      </c>
      <c r="B611" s="219">
        <v>452</v>
      </c>
      <c r="C611" s="292"/>
      <c r="D611" s="219">
        <v>2001</v>
      </c>
      <c r="E611" s="220"/>
      <c r="F611" s="220" t="s">
        <v>2312</v>
      </c>
      <c r="G611" s="219">
        <v>18</v>
      </c>
      <c r="H611" s="219">
        <v>0.4</v>
      </c>
      <c r="I611" s="279">
        <v>0.111</v>
      </c>
      <c r="J611" s="219" t="s">
        <v>177</v>
      </c>
      <c r="K611" s="225" t="s">
        <v>568</v>
      </c>
      <c r="L611" s="222" t="s">
        <v>2440</v>
      </c>
      <c r="M611" s="219">
        <v>2001</v>
      </c>
      <c r="N611" s="311" t="s">
        <v>2529</v>
      </c>
    </row>
    <row r="612" spans="1:14" s="215" customFormat="1" x14ac:dyDescent="0.25">
      <c r="A612" s="215">
        <v>1</v>
      </c>
      <c r="B612" s="219">
        <v>453</v>
      </c>
      <c r="C612" s="292"/>
      <c r="D612" s="219">
        <v>2001</v>
      </c>
      <c r="E612" s="220"/>
      <c r="F612" s="220" t="s">
        <v>574</v>
      </c>
      <c r="G612" s="219">
        <v>20</v>
      </c>
      <c r="H612" s="219">
        <v>0.4</v>
      </c>
      <c r="I612" s="279">
        <v>5.6000000000000001E-2</v>
      </c>
      <c r="J612" s="219" t="s">
        <v>177</v>
      </c>
      <c r="K612" s="225"/>
      <c r="L612" s="222" t="s">
        <v>2440</v>
      </c>
      <c r="M612" s="219">
        <v>2001</v>
      </c>
      <c r="N612" s="311" t="s">
        <v>2529</v>
      </c>
    </row>
    <row r="613" spans="1:14" s="215" customFormat="1" x14ac:dyDescent="0.25">
      <c r="A613" s="215">
        <v>1</v>
      </c>
      <c r="B613" s="219">
        <v>454</v>
      </c>
      <c r="C613" s="292"/>
      <c r="D613" s="219">
        <v>2001</v>
      </c>
      <c r="E613" s="220"/>
      <c r="F613" s="220" t="s">
        <v>574</v>
      </c>
      <c r="G613" s="219">
        <v>24</v>
      </c>
      <c r="H613" s="219">
        <v>0.4</v>
      </c>
      <c r="I613" s="279">
        <v>5.6000000000000001E-2</v>
      </c>
      <c r="J613" s="219" t="s">
        <v>177</v>
      </c>
      <c r="K613" s="225"/>
      <c r="L613" s="222" t="s">
        <v>2440</v>
      </c>
      <c r="M613" s="219">
        <v>2001</v>
      </c>
      <c r="N613" s="311" t="s">
        <v>2529</v>
      </c>
    </row>
    <row r="614" spans="1:14" s="215" customFormat="1" x14ac:dyDescent="0.25">
      <c r="A614" s="215">
        <v>1</v>
      </c>
      <c r="B614" s="219">
        <v>455</v>
      </c>
      <c r="C614" s="292"/>
      <c r="D614" s="219">
        <v>2001</v>
      </c>
      <c r="E614" s="220"/>
      <c r="F614" s="220" t="s">
        <v>575</v>
      </c>
      <c r="G614" s="219">
        <v>12</v>
      </c>
      <c r="H614" s="219">
        <v>0.4</v>
      </c>
      <c r="I614" s="279">
        <v>1.6E-2</v>
      </c>
      <c r="J614" s="219" t="s">
        <v>177</v>
      </c>
      <c r="K614" s="225"/>
      <c r="L614" s="222" t="s">
        <v>2440</v>
      </c>
      <c r="M614" s="219">
        <v>2001</v>
      </c>
      <c r="N614" s="311" t="s">
        <v>2529</v>
      </c>
    </row>
    <row r="615" spans="1:14" s="215" customFormat="1" x14ac:dyDescent="0.25">
      <c r="A615" s="215">
        <v>1</v>
      </c>
      <c r="B615" s="219">
        <v>456</v>
      </c>
      <c r="C615" s="292">
        <v>5132104</v>
      </c>
      <c r="D615" s="219">
        <v>1992</v>
      </c>
      <c r="E615" s="220"/>
      <c r="F615" s="220" t="s">
        <v>2313</v>
      </c>
      <c r="G615" s="219">
        <v>6</v>
      </c>
      <c r="H615" s="219">
        <v>0.4</v>
      </c>
      <c r="I615" s="279">
        <v>0.192</v>
      </c>
      <c r="J615" s="219" t="s">
        <v>177</v>
      </c>
      <c r="K615" s="225" t="s">
        <v>437</v>
      </c>
      <c r="L615" s="222" t="s">
        <v>288</v>
      </c>
      <c r="M615" s="219">
        <v>1992</v>
      </c>
      <c r="N615" s="311" t="s">
        <v>2784</v>
      </c>
    </row>
    <row r="616" spans="1:14" s="215" customFormat="1" x14ac:dyDescent="0.25">
      <c r="A616" s="215">
        <v>1</v>
      </c>
      <c r="B616" s="219">
        <v>457</v>
      </c>
      <c r="C616" s="292">
        <v>5132104</v>
      </c>
      <c r="D616" s="219">
        <v>1992</v>
      </c>
      <c r="E616" s="220"/>
      <c r="F616" s="220" t="s">
        <v>2313</v>
      </c>
      <c r="G616" s="219">
        <v>15</v>
      </c>
      <c r="H616" s="219">
        <v>0.4</v>
      </c>
      <c r="I616" s="279">
        <v>0.193</v>
      </c>
      <c r="J616" s="219" t="s">
        <v>177</v>
      </c>
      <c r="K616" s="225" t="s">
        <v>437</v>
      </c>
      <c r="L616" s="222" t="s">
        <v>288</v>
      </c>
      <c r="M616" s="219">
        <v>1992</v>
      </c>
      <c r="N616" s="311" t="s">
        <v>2784</v>
      </c>
    </row>
    <row r="617" spans="1:14" s="215" customFormat="1" x14ac:dyDescent="0.25">
      <c r="A617" s="215">
        <v>1</v>
      </c>
      <c r="B617" s="219">
        <v>458</v>
      </c>
      <c r="C617" s="219"/>
      <c r="D617" s="219">
        <v>2015</v>
      </c>
      <c r="E617" s="220"/>
      <c r="F617" s="220" t="s">
        <v>2223</v>
      </c>
      <c r="G617" s="219">
        <v>12</v>
      </c>
      <c r="H617" s="219">
        <v>0.4</v>
      </c>
      <c r="I617" s="273">
        <v>0.153</v>
      </c>
      <c r="J617" s="219" t="s">
        <v>177</v>
      </c>
      <c r="K617" s="220"/>
      <c r="L617" s="220" t="s">
        <v>223</v>
      </c>
      <c r="M617" s="219">
        <v>2015</v>
      </c>
      <c r="N617" s="295" t="s">
        <v>2723</v>
      </c>
    </row>
    <row r="618" spans="1:14" s="215" customFormat="1" x14ac:dyDescent="0.25">
      <c r="A618" s="215">
        <v>1</v>
      </c>
      <c r="B618" s="219">
        <v>459</v>
      </c>
      <c r="C618" s="219"/>
      <c r="D618" s="219">
        <v>2015</v>
      </c>
      <c r="E618" s="220"/>
      <c r="F618" s="220" t="s">
        <v>2223</v>
      </c>
      <c r="G618" s="219">
        <v>15</v>
      </c>
      <c r="H618" s="219">
        <v>0.4</v>
      </c>
      <c r="I618" s="273">
        <v>0.152</v>
      </c>
      <c r="J618" s="219" t="s">
        <v>177</v>
      </c>
      <c r="K618" s="220"/>
      <c r="L618" s="220" t="s">
        <v>223</v>
      </c>
      <c r="M618" s="219">
        <v>2015</v>
      </c>
      <c r="N618" s="295" t="s">
        <v>2722</v>
      </c>
    </row>
    <row r="619" spans="1:14" s="215" customFormat="1" x14ac:dyDescent="0.25">
      <c r="A619" s="215">
        <v>1</v>
      </c>
      <c r="B619" s="219">
        <v>460</v>
      </c>
      <c r="C619" s="219"/>
      <c r="D619" s="219">
        <v>2022</v>
      </c>
      <c r="E619" s="220"/>
      <c r="F619" s="220" t="s">
        <v>2314</v>
      </c>
      <c r="G619" s="219">
        <v>3</v>
      </c>
      <c r="H619" s="219">
        <v>0.4</v>
      </c>
      <c r="I619" s="279">
        <v>6.8000000000000005E-2</v>
      </c>
      <c r="J619" s="219" t="s">
        <v>177</v>
      </c>
      <c r="K619" s="220"/>
      <c r="L619" s="222" t="s">
        <v>2440</v>
      </c>
      <c r="M619" s="219">
        <v>2022</v>
      </c>
      <c r="N619" s="311" t="s">
        <v>2529</v>
      </c>
    </row>
    <row r="620" spans="1:14" s="215" customFormat="1" x14ac:dyDescent="0.25">
      <c r="A620" s="215">
        <v>1</v>
      </c>
      <c r="B620" s="219">
        <v>461</v>
      </c>
      <c r="C620" s="219"/>
      <c r="D620" s="219">
        <v>2022</v>
      </c>
      <c r="E620" s="220"/>
      <c r="F620" s="220" t="s">
        <v>2314</v>
      </c>
      <c r="G620" s="219">
        <v>16</v>
      </c>
      <c r="H620" s="219">
        <v>0.4</v>
      </c>
      <c r="I620" s="279">
        <v>6.9000000000000006E-2</v>
      </c>
      <c r="J620" s="219" t="s">
        <v>177</v>
      </c>
      <c r="K620" s="220"/>
      <c r="L620" s="222" t="s">
        <v>2440</v>
      </c>
      <c r="M620" s="219">
        <v>2022</v>
      </c>
      <c r="N620" s="311" t="s">
        <v>2529</v>
      </c>
    </row>
    <row r="621" spans="1:14" s="215" customFormat="1" x14ac:dyDescent="0.25">
      <c r="A621" s="215">
        <v>1</v>
      </c>
      <c r="B621" s="219">
        <v>462</v>
      </c>
      <c r="C621" s="219"/>
      <c r="D621" s="219">
        <v>2023</v>
      </c>
      <c r="E621" s="220"/>
      <c r="F621" s="220" t="s">
        <v>2329</v>
      </c>
      <c r="G621" s="219">
        <v>19</v>
      </c>
      <c r="H621" s="219">
        <v>0.4</v>
      </c>
      <c r="I621" s="279">
        <v>2.3E-2</v>
      </c>
      <c r="J621" s="219" t="s">
        <v>177</v>
      </c>
      <c r="K621" s="220"/>
      <c r="L621" s="222" t="s">
        <v>569</v>
      </c>
      <c r="M621" s="219">
        <v>2023</v>
      </c>
      <c r="N621" s="349" t="s">
        <v>2721</v>
      </c>
    </row>
    <row r="622" spans="1:14" s="215" customFormat="1" x14ac:dyDescent="0.25">
      <c r="A622" s="215">
        <v>1</v>
      </c>
      <c r="B622" s="219">
        <v>463</v>
      </c>
      <c r="C622" s="219"/>
      <c r="D622" s="219">
        <v>203</v>
      </c>
      <c r="E622" s="220"/>
      <c r="F622" s="220" t="s">
        <v>2803</v>
      </c>
      <c r="G622" s="219">
        <v>20</v>
      </c>
      <c r="H622" s="219">
        <v>0.4</v>
      </c>
      <c r="I622" s="273">
        <v>2.3E-2</v>
      </c>
      <c r="J622" s="219" t="s">
        <v>177</v>
      </c>
      <c r="K622" s="220"/>
      <c r="L622" s="222" t="s">
        <v>2482</v>
      </c>
      <c r="M622" s="219">
        <v>203</v>
      </c>
      <c r="N622" s="311" t="s">
        <v>2804</v>
      </c>
    </row>
    <row r="623" spans="1:14" s="215" customFormat="1" x14ac:dyDescent="0.25">
      <c r="A623" s="215">
        <v>1</v>
      </c>
      <c r="B623" s="219">
        <v>464</v>
      </c>
      <c r="C623" s="219"/>
      <c r="D623" s="219">
        <v>2023</v>
      </c>
      <c r="E623" s="220"/>
      <c r="F623" s="220" t="s">
        <v>2803</v>
      </c>
      <c r="G623" s="219">
        <v>18</v>
      </c>
      <c r="H623" s="219">
        <v>0.4</v>
      </c>
      <c r="I623" s="279">
        <v>2.3E-2</v>
      </c>
      <c r="J623" s="219" t="s">
        <v>177</v>
      </c>
      <c r="K623" s="220"/>
      <c r="L623" s="222" t="s">
        <v>2482</v>
      </c>
      <c r="M623" s="219">
        <v>2023</v>
      </c>
      <c r="N623" s="311" t="s">
        <v>2804</v>
      </c>
    </row>
    <row r="624" spans="1:14" s="215" customFormat="1" x14ac:dyDescent="0.25">
      <c r="A624" s="215">
        <v>1</v>
      </c>
      <c r="B624" s="219">
        <v>465</v>
      </c>
      <c r="C624" s="219"/>
      <c r="D624" s="219">
        <v>2001</v>
      </c>
      <c r="E624" s="220"/>
      <c r="F624" s="220" t="s">
        <v>2315</v>
      </c>
      <c r="G624" s="219">
        <v>7</v>
      </c>
      <c r="H624" s="219">
        <v>0.4</v>
      </c>
      <c r="I624" s="279">
        <v>0.157</v>
      </c>
      <c r="J624" s="219" t="s">
        <v>177</v>
      </c>
      <c r="K624" s="220"/>
      <c r="L624" s="222" t="s">
        <v>2440</v>
      </c>
      <c r="M624" s="219">
        <v>2001</v>
      </c>
      <c r="N624" s="311" t="s">
        <v>2529</v>
      </c>
    </row>
    <row r="625" spans="1:14" s="215" customFormat="1" x14ac:dyDescent="0.25">
      <c r="A625" s="215">
        <v>1</v>
      </c>
      <c r="B625" s="219">
        <v>466</v>
      </c>
      <c r="C625" s="219"/>
      <c r="D625" s="219">
        <v>2001</v>
      </c>
      <c r="E625" s="220"/>
      <c r="F625" s="220" t="s">
        <v>2315</v>
      </c>
      <c r="G625" s="219">
        <v>8</v>
      </c>
      <c r="H625" s="219">
        <v>0.4</v>
      </c>
      <c r="I625" s="279">
        <v>0.157</v>
      </c>
      <c r="J625" s="219" t="s">
        <v>177</v>
      </c>
      <c r="K625" s="220"/>
      <c r="L625" s="222" t="s">
        <v>2440</v>
      </c>
      <c r="M625" s="219">
        <v>2001</v>
      </c>
      <c r="N625" s="311" t="s">
        <v>2529</v>
      </c>
    </row>
    <row r="626" spans="1:14" s="215" customFormat="1" x14ac:dyDescent="0.25">
      <c r="A626" s="215">
        <v>1</v>
      </c>
      <c r="B626" s="219">
        <v>467</v>
      </c>
      <c r="C626" s="219"/>
      <c r="D626" s="219">
        <v>2001</v>
      </c>
      <c r="E626" s="220"/>
      <c r="F626" s="220" t="s">
        <v>2316</v>
      </c>
      <c r="G626" s="219">
        <v>1</v>
      </c>
      <c r="H626" s="219">
        <v>0.4</v>
      </c>
      <c r="I626" s="279">
        <v>0.188</v>
      </c>
      <c r="J626" s="219" t="s">
        <v>177</v>
      </c>
      <c r="K626" s="220"/>
      <c r="L626" s="222" t="s">
        <v>2440</v>
      </c>
      <c r="M626" s="219">
        <v>2001</v>
      </c>
      <c r="N626" s="311" t="s">
        <v>2529</v>
      </c>
    </row>
    <row r="627" spans="1:14" s="215" customFormat="1" x14ac:dyDescent="0.25">
      <c r="A627" s="215">
        <v>1</v>
      </c>
      <c r="B627" s="219">
        <v>468</v>
      </c>
      <c r="C627" s="219"/>
      <c r="D627" s="219">
        <v>2001</v>
      </c>
      <c r="E627" s="220"/>
      <c r="F627" s="220" t="s">
        <v>2316</v>
      </c>
      <c r="G627" s="219">
        <v>10</v>
      </c>
      <c r="H627" s="219">
        <v>0.4</v>
      </c>
      <c r="I627" s="279">
        <v>0.188</v>
      </c>
      <c r="J627" s="219" t="s">
        <v>177</v>
      </c>
      <c r="K627" s="220"/>
      <c r="L627" s="222" t="s">
        <v>2440</v>
      </c>
      <c r="M627" s="219">
        <v>2001</v>
      </c>
      <c r="N627" s="311" t="s">
        <v>2529</v>
      </c>
    </row>
    <row r="628" spans="1:14" s="215" customFormat="1" x14ac:dyDescent="0.25">
      <c r="A628" s="215">
        <v>1</v>
      </c>
      <c r="B628" s="219">
        <v>469</v>
      </c>
      <c r="C628" s="219"/>
      <c r="D628" s="219">
        <v>2001</v>
      </c>
      <c r="E628" s="220"/>
      <c r="F628" s="220" t="s">
        <v>576</v>
      </c>
      <c r="G628" s="219">
        <v>9</v>
      </c>
      <c r="H628" s="219">
        <v>0.4</v>
      </c>
      <c r="I628" s="279">
        <v>0.03</v>
      </c>
      <c r="J628" s="219" t="s">
        <v>177</v>
      </c>
      <c r="K628" s="220"/>
      <c r="L628" s="222" t="s">
        <v>2440</v>
      </c>
      <c r="M628" s="219">
        <v>2001</v>
      </c>
      <c r="N628" s="311" t="s">
        <v>2529</v>
      </c>
    </row>
    <row r="629" spans="1:14" s="215" customFormat="1" x14ac:dyDescent="0.25">
      <c r="A629" s="215">
        <v>1</v>
      </c>
      <c r="B629" s="219">
        <v>470</v>
      </c>
      <c r="C629" s="219"/>
      <c r="D629" s="219">
        <v>2001</v>
      </c>
      <c r="E629" s="220"/>
      <c r="F629" s="220" t="s">
        <v>576</v>
      </c>
      <c r="G629" s="219">
        <v>4</v>
      </c>
      <c r="H629" s="219">
        <v>0.4</v>
      </c>
      <c r="I629" s="279">
        <v>3.1E-2</v>
      </c>
      <c r="J629" s="219" t="s">
        <v>177</v>
      </c>
      <c r="K629" s="220"/>
      <c r="L629" s="222" t="s">
        <v>2440</v>
      </c>
      <c r="M629" s="219">
        <v>2001</v>
      </c>
      <c r="N629" s="311" t="s">
        <v>2529</v>
      </c>
    </row>
    <row r="630" spans="1:14" s="215" customFormat="1" x14ac:dyDescent="0.25">
      <c r="A630" s="215">
        <v>1</v>
      </c>
      <c r="B630" s="219">
        <v>471</v>
      </c>
      <c r="C630" s="219"/>
      <c r="D630" s="219">
        <v>2001</v>
      </c>
      <c r="E630" s="220"/>
      <c r="F630" s="220" t="s">
        <v>2317</v>
      </c>
      <c r="G630" s="219">
        <v>6</v>
      </c>
      <c r="H630" s="219">
        <v>0.4</v>
      </c>
      <c r="I630" s="279">
        <v>0.109</v>
      </c>
      <c r="J630" s="219" t="s">
        <v>177</v>
      </c>
      <c r="K630" s="220"/>
      <c r="L630" s="222" t="s">
        <v>2440</v>
      </c>
      <c r="M630" s="219">
        <v>2001</v>
      </c>
      <c r="N630" s="311" t="s">
        <v>2529</v>
      </c>
    </row>
    <row r="631" spans="1:14" s="215" customFormat="1" x14ac:dyDescent="0.25">
      <c r="A631" s="215">
        <v>1</v>
      </c>
      <c r="B631" s="219">
        <v>472</v>
      </c>
      <c r="C631" s="219"/>
      <c r="D631" s="219">
        <v>2001</v>
      </c>
      <c r="E631" s="220"/>
      <c r="F631" s="220" t="s">
        <v>2317</v>
      </c>
      <c r="G631" s="219">
        <v>11</v>
      </c>
      <c r="H631" s="219">
        <v>0.4</v>
      </c>
      <c r="I631" s="279">
        <v>0.109</v>
      </c>
      <c r="J631" s="219" t="s">
        <v>177</v>
      </c>
      <c r="K631" s="220"/>
      <c r="L631" s="222" t="s">
        <v>2440</v>
      </c>
      <c r="M631" s="219">
        <v>2001</v>
      </c>
      <c r="N631" s="311" t="s">
        <v>2529</v>
      </c>
    </row>
    <row r="632" spans="1:14" s="215" customFormat="1" x14ac:dyDescent="0.25">
      <c r="A632" s="215">
        <v>1</v>
      </c>
      <c r="B632" s="219">
        <v>473</v>
      </c>
      <c r="C632" s="219"/>
      <c r="D632" s="219">
        <v>2007</v>
      </c>
      <c r="E632" s="220"/>
      <c r="F632" s="220" t="s">
        <v>577</v>
      </c>
      <c r="G632" s="219">
        <v>6</v>
      </c>
      <c r="H632" s="219">
        <v>0.4</v>
      </c>
      <c r="I632" s="279">
        <v>7.0000000000000007E-2</v>
      </c>
      <c r="J632" s="219" t="s">
        <v>177</v>
      </c>
      <c r="K632" s="220"/>
      <c r="L632" s="222" t="s">
        <v>1746</v>
      </c>
      <c r="M632" s="219">
        <v>2007</v>
      </c>
      <c r="N632" s="311" t="s">
        <v>2785</v>
      </c>
    </row>
    <row r="633" spans="1:14" s="215" customFormat="1" x14ac:dyDescent="0.25">
      <c r="A633" s="215">
        <v>1</v>
      </c>
      <c r="B633" s="219">
        <v>474</v>
      </c>
      <c r="C633" s="219"/>
      <c r="D633" s="219">
        <v>2007</v>
      </c>
      <c r="E633" s="220"/>
      <c r="F633" s="220" t="s">
        <v>577</v>
      </c>
      <c r="G633" s="219">
        <v>13</v>
      </c>
      <c r="H633" s="219">
        <v>0.4</v>
      </c>
      <c r="I633" s="279">
        <v>7.0000000000000007E-2</v>
      </c>
      <c r="J633" s="219" t="s">
        <v>177</v>
      </c>
      <c r="K633" s="220"/>
      <c r="L633" s="222" t="s">
        <v>1746</v>
      </c>
      <c r="M633" s="219">
        <v>2007</v>
      </c>
      <c r="N633" s="311" t="s">
        <v>2785</v>
      </c>
    </row>
    <row r="634" spans="1:14" s="215" customFormat="1" x14ac:dyDescent="0.25">
      <c r="A634" s="215">
        <v>1</v>
      </c>
      <c r="B634" s="219">
        <v>475</v>
      </c>
      <c r="C634" s="219"/>
      <c r="D634" s="219">
        <v>2007</v>
      </c>
      <c r="E634" s="220"/>
      <c r="F634" s="220" t="s">
        <v>578</v>
      </c>
      <c r="G634" s="219">
        <v>8</v>
      </c>
      <c r="H634" s="219">
        <v>0.4</v>
      </c>
      <c r="I634" s="279">
        <v>3.9E-2</v>
      </c>
      <c r="J634" s="219" t="s">
        <v>177</v>
      </c>
      <c r="K634" s="220"/>
      <c r="L634" s="222" t="s">
        <v>1746</v>
      </c>
      <c r="M634" s="219">
        <v>2007</v>
      </c>
      <c r="N634" s="311" t="s">
        <v>2785</v>
      </c>
    </row>
    <row r="635" spans="1:14" s="215" customFormat="1" x14ac:dyDescent="0.25">
      <c r="A635" s="215">
        <v>1</v>
      </c>
      <c r="B635" s="219">
        <v>476</v>
      </c>
      <c r="C635" s="219"/>
      <c r="D635" s="219">
        <v>2007</v>
      </c>
      <c r="E635" s="220"/>
      <c r="F635" s="220" t="s">
        <v>578</v>
      </c>
      <c r="G635" s="219">
        <v>11</v>
      </c>
      <c r="H635" s="219">
        <v>0.4</v>
      </c>
      <c r="I635" s="279">
        <v>0.04</v>
      </c>
      <c r="J635" s="219" t="s">
        <v>177</v>
      </c>
      <c r="K635" s="220"/>
      <c r="L635" s="222" t="s">
        <v>1746</v>
      </c>
      <c r="M635" s="219">
        <v>2007</v>
      </c>
      <c r="N635" s="311" t="s">
        <v>2785</v>
      </c>
    </row>
    <row r="636" spans="1:14" s="215" customFormat="1" x14ac:dyDescent="0.25">
      <c r="A636" s="215">
        <v>1</v>
      </c>
      <c r="B636" s="219">
        <v>477</v>
      </c>
      <c r="C636" s="219"/>
      <c r="D636" s="219">
        <v>2007</v>
      </c>
      <c r="E636" s="220"/>
      <c r="F636" s="220" t="s">
        <v>579</v>
      </c>
      <c r="G636" s="219">
        <v>4</v>
      </c>
      <c r="H636" s="219">
        <v>0.4</v>
      </c>
      <c r="I636" s="279">
        <v>3.2000000000000001E-2</v>
      </c>
      <c r="J636" s="219" t="s">
        <v>177</v>
      </c>
      <c r="K636" s="220"/>
      <c r="L636" s="222" t="s">
        <v>1746</v>
      </c>
      <c r="M636" s="219">
        <v>2007</v>
      </c>
      <c r="N636" s="311" t="s">
        <v>2785</v>
      </c>
    </row>
    <row r="637" spans="1:14" s="215" customFormat="1" x14ac:dyDescent="0.25">
      <c r="A637" s="215">
        <v>1</v>
      </c>
      <c r="B637" s="219">
        <v>478</v>
      </c>
      <c r="C637" s="219"/>
      <c r="D637" s="219">
        <v>2007</v>
      </c>
      <c r="E637" s="220"/>
      <c r="F637" s="220" t="s">
        <v>579</v>
      </c>
      <c r="G637" s="219">
        <v>15</v>
      </c>
      <c r="H637" s="219">
        <v>0.4</v>
      </c>
      <c r="I637" s="279">
        <v>3.3000000000000002E-2</v>
      </c>
      <c r="J637" s="219" t="s">
        <v>177</v>
      </c>
      <c r="K637" s="220"/>
      <c r="L637" s="222" t="s">
        <v>1746</v>
      </c>
      <c r="M637" s="219">
        <v>2007</v>
      </c>
      <c r="N637" s="311" t="s">
        <v>2785</v>
      </c>
    </row>
    <row r="638" spans="1:14" s="215" customFormat="1" x14ac:dyDescent="0.25">
      <c r="A638" s="215">
        <v>1</v>
      </c>
      <c r="B638" s="219">
        <v>479</v>
      </c>
      <c r="C638" s="219"/>
      <c r="D638" s="219">
        <v>2007</v>
      </c>
      <c r="E638" s="220"/>
      <c r="F638" s="220" t="s">
        <v>580</v>
      </c>
      <c r="G638" s="219"/>
      <c r="H638" s="219">
        <v>0.4</v>
      </c>
      <c r="I638" s="279">
        <v>0.22800000000000001</v>
      </c>
      <c r="J638" s="219" t="s">
        <v>177</v>
      </c>
      <c r="K638" s="220"/>
      <c r="L638" s="222" t="s">
        <v>2330</v>
      </c>
      <c r="M638" s="219">
        <v>2007</v>
      </c>
      <c r="N638" s="311" t="s">
        <v>2785</v>
      </c>
    </row>
    <row r="639" spans="1:14" s="215" customFormat="1" x14ac:dyDescent="0.25">
      <c r="A639" s="215">
        <v>1</v>
      </c>
      <c r="B639" s="219">
        <v>480</v>
      </c>
      <c r="C639" s="219"/>
      <c r="D639" s="219">
        <v>2016</v>
      </c>
      <c r="E639" s="220"/>
      <c r="F639" s="220" t="s">
        <v>581</v>
      </c>
      <c r="G639" s="219">
        <v>1</v>
      </c>
      <c r="H639" s="219">
        <v>0.4</v>
      </c>
      <c r="I639" s="279">
        <v>8.5000000000000006E-2</v>
      </c>
      <c r="J639" s="219" t="s">
        <v>177</v>
      </c>
      <c r="K639" s="220"/>
      <c r="L639" s="222" t="s">
        <v>2440</v>
      </c>
      <c r="M639" s="219">
        <v>2016</v>
      </c>
      <c r="N639" s="311" t="s">
        <v>2529</v>
      </c>
    </row>
    <row r="640" spans="1:14" s="215" customFormat="1" x14ac:dyDescent="0.25">
      <c r="A640" s="215">
        <v>1</v>
      </c>
      <c r="B640" s="219">
        <v>481</v>
      </c>
      <c r="C640" s="219"/>
      <c r="D640" s="219">
        <v>2016</v>
      </c>
      <c r="E640" s="220"/>
      <c r="F640" s="220" t="s">
        <v>581</v>
      </c>
      <c r="G640" s="219">
        <v>10</v>
      </c>
      <c r="H640" s="219">
        <v>0.4</v>
      </c>
      <c r="I640" s="279">
        <v>8.5000000000000006E-2</v>
      </c>
      <c r="J640" s="219" t="s">
        <v>177</v>
      </c>
      <c r="K640" s="220"/>
      <c r="L640" s="222" t="s">
        <v>2440</v>
      </c>
      <c r="M640" s="219">
        <v>2016</v>
      </c>
      <c r="N640" s="311" t="s">
        <v>2529</v>
      </c>
    </row>
    <row r="641" spans="1:14" s="215" customFormat="1" x14ac:dyDescent="0.25">
      <c r="A641" s="215">
        <v>1</v>
      </c>
      <c r="B641" s="219">
        <v>482</v>
      </c>
      <c r="C641" s="219"/>
      <c r="D641" s="219">
        <v>2016</v>
      </c>
      <c r="E641" s="220"/>
      <c r="F641" s="220" t="s">
        <v>581</v>
      </c>
      <c r="G641" s="219">
        <v>3</v>
      </c>
      <c r="H641" s="219">
        <v>0.4</v>
      </c>
      <c r="I641" s="279">
        <v>7.9000000000000001E-2</v>
      </c>
      <c r="J641" s="219" t="s">
        <v>177</v>
      </c>
      <c r="K641" s="220"/>
      <c r="L641" s="222" t="s">
        <v>2440</v>
      </c>
      <c r="M641" s="219">
        <v>2016</v>
      </c>
      <c r="N641" s="311" t="s">
        <v>2529</v>
      </c>
    </row>
    <row r="642" spans="1:14" s="215" customFormat="1" x14ac:dyDescent="0.25">
      <c r="A642" s="215">
        <v>1</v>
      </c>
      <c r="B642" s="219">
        <v>483</v>
      </c>
      <c r="C642" s="219"/>
      <c r="D642" s="219">
        <v>2016</v>
      </c>
      <c r="E642" s="220"/>
      <c r="F642" s="220" t="s">
        <v>582</v>
      </c>
      <c r="G642" s="219">
        <v>12</v>
      </c>
      <c r="H642" s="219">
        <v>0.4</v>
      </c>
      <c r="I642" s="279">
        <v>7.9000000000000001E-2</v>
      </c>
      <c r="J642" s="219" t="s">
        <v>177</v>
      </c>
      <c r="K642" s="220"/>
      <c r="L642" s="222" t="s">
        <v>2440</v>
      </c>
      <c r="M642" s="219">
        <v>2016</v>
      </c>
      <c r="N642" s="311" t="s">
        <v>2529</v>
      </c>
    </row>
    <row r="643" spans="1:14" s="215" customFormat="1" x14ac:dyDescent="0.25">
      <c r="A643" s="215">
        <v>1</v>
      </c>
      <c r="B643" s="219">
        <v>484</v>
      </c>
      <c r="C643" s="219"/>
      <c r="D643" s="219">
        <v>2016</v>
      </c>
      <c r="E643" s="220"/>
      <c r="F643" s="220" t="s">
        <v>583</v>
      </c>
      <c r="G643" s="219">
        <v>8</v>
      </c>
      <c r="H643" s="219">
        <v>0.4</v>
      </c>
      <c r="I643" s="279">
        <v>9.6000000000000002E-2</v>
      </c>
      <c r="J643" s="219" t="s">
        <v>177</v>
      </c>
      <c r="K643" s="220"/>
      <c r="L643" s="222" t="s">
        <v>2440</v>
      </c>
      <c r="M643" s="219">
        <v>2016</v>
      </c>
      <c r="N643" s="311" t="s">
        <v>2529</v>
      </c>
    </row>
    <row r="644" spans="1:14" s="215" customFormat="1" x14ac:dyDescent="0.25">
      <c r="A644" s="215">
        <v>1</v>
      </c>
      <c r="B644" s="219">
        <v>485</v>
      </c>
      <c r="C644" s="219"/>
      <c r="D644" s="219">
        <v>2016</v>
      </c>
      <c r="E644" s="220"/>
      <c r="F644" s="220" t="s">
        <v>583</v>
      </c>
      <c r="G644" s="219">
        <v>9</v>
      </c>
      <c r="H644" s="219">
        <v>0.4</v>
      </c>
      <c r="I644" s="279">
        <v>9.6000000000000002E-2</v>
      </c>
      <c r="J644" s="219" t="s">
        <v>177</v>
      </c>
      <c r="K644" s="220"/>
      <c r="L644" s="222" t="s">
        <v>2440</v>
      </c>
      <c r="M644" s="219">
        <v>2016</v>
      </c>
      <c r="N644" s="311" t="s">
        <v>2529</v>
      </c>
    </row>
    <row r="645" spans="1:14" s="215" customFormat="1" x14ac:dyDescent="0.25">
      <c r="A645" s="215">
        <v>1</v>
      </c>
      <c r="B645" s="219">
        <v>486</v>
      </c>
      <c r="C645" s="219"/>
      <c r="D645" s="219">
        <v>2016</v>
      </c>
      <c r="E645" s="220"/>
      <c r="F645" s="220" t="s">
        <v>584</v>
      </c>
      <c r="G645" s="219">
        <v>4</v>
      </c>
      <c r="H645" s="219">
        <v>0.4</v>
      </c>
      <c r="I645" s="279">
        <v>9.6000000000000002E-2</v>
      </c>
      <c r="J645" s="219" t="s">
        <v>177</v>
      </c>
      <c r="K645" s="220"/>
      <c r="L645" s="222" t="s">
        <v>2440</v>
      </c>
      <c r="M645" s="219">
        <v>2016</v>
      </c>
      <c r="N645" s="311" t="s">
        <v>2529</v>
      </c>
    </row>
    <row r="646" spans="1:14" s="215" customFormat="1" x14ac:dyDescent="0.25">
      <c r="A646" s="215">
        <v>1</v>
      </c>
      <c r="B646" s="219">
        <v>487</v>
      </c>
      <c r="C646" s="219"/>
      <c r="D646" s="219">
        <v>2016</v>
      </c>
      <c r="E646" s="220"/>
      <c r="F646" s="220" t="s">
        <v>584</v>
      </c>
      <c r="G646" s="219">
        <v>11</v>
      </c>
      <c r="H646" s="219">
        <v>0.4</v>
      </c>
      <c r="I646" s="279">
        <v>9.6000000000000002E-2</v>
      </c>
      <c r="J646" s="219" t="s">
        <v>177</v>
      </c>
      <c r="K646" s="220"/>
      <c r="L646" s="222" t="s">
        <v>2440</v>
      </c>
      <c r="M646" s="219">
        <v>2016</v>
      </c>
      <c r="N646" s="311" t="s">
        <v>2529</v>
      </c>
    </row>
    <row r="647" spans="1:14" s="215" customFormat="1" x14ac:dyDescent="0.25">
      <c r="A647" s="215">
        <v>1</v>
      </c>
      <c r="B647" s="219">
        <v>488</v>
      </c>
      <c r="C647" s="223">
        <v>51219</v>
      </c>
      <c r="D647" s="219">
        <v>1998</v>
      </c>
      <c r="E647" s="220"/>
      <c r="F647" s="220" t="s">
        <v>592</v>
      </c>
      <c r="G647" s="219">
        <v>16</v>
      </c>
      <c r="H647" s="219">
        <v>0.4</v>
      </c>
      <c r="I647" s="273">
        <v>0.22700000000000001</v>
      </c>
      <c r="J647" s="219" t="s">
        <v>177</v>
      </c>
      <c r="K647" s="225" t="s">
        <v>585</v>
      </c>
      <c r="L647" s="222" t="s">
        <v>2440</v>
      </c>
      <c r="M647" s="219">
        <v>1998</v>
      </c>
      <c r="N647" s="295" t="s">
        <v>2763</v>
      </c>
    </row>
    <row r="648" spans="1:14" s="215" customFormat="1" x14ac:dyDescent="0.25">
      <c r="A648" s="215">
        <v>1</v>
      </c>
      <c r="B648" s="219">
        <v>489</v>
      </c>
      <c r="C648" s="223"/>
      <c r="D648" s="219">
        <v>2001</v>
      </c>
      <c r="E648" s="220"/>
      <c r="F648" s="220" t="s">
        <v>593</v>
      </c>
      <c r="G648" s="219">
        <v>33</v>
      </c>
      <c r="H648" s="219">
        <v>0.4</v>
      </c>
      <c r="I648" s="273">
        <v>0.152</v>
      </c>
      <c r="J648" s="219" t="s">
        <v>177</v>
      </c>
      <c r="K648" s="225"/>
      <c r="L648" s="222" t="s">
        <v>2440</v>
      </c>
      <c r="M648" s="219">
        <v>2001</v>
      </c>
      <c r="N648" s="295" t="s">
        <v>2763</v>
      </c>
    </row>
    <row r="649" spans="1:14" s="215" customFormat="1" x14ac:dyDescent="0.25">
      <c r="A649" s="215">
        <v>1</v>
      </c>
      <c r="B649" s="45">
        <v>490</v>
      </c>
      <c r="C649" s="223"/>
      <c r="D649" s="219">
        <v>2001</v>
      </c>
      <c r="E649" s="220"/>
      <c r="F649" s="220" t="s">
        <v>594</v>
      </c>
      <c r="G649" s="219">
        <v>23</v>
      </c>
      <c r="H649" s="219">
        <v>0.4</v>
      </c>
      <c r="I649" s="279">
        <v>0.12</v>
      </c>
      <c r="J649" s="219" t="s">
        <v>177</v>
      </c>
      <c r="K649" s="225"/>
      <c r="L649" s="222" t="s">
        <v>2440</v>
      </c>
      <c r="M649" s="219">
        <v>2001</v>
      </c>
      <c r="N649" s="295" t="s">
        <v>2763</v>
      </c>
    </row>
    <row r="650" spans="1:14" s="215" customFormat="1" x14ac:dyDescent="0.25">
      <c r="A650" s="215">
        <v>1</v>
      </c>
      <c r="B650" s="45">
        <v>491</v>
      </c>
      <c r="C650" s="223"/>
      <c r="D650" s="219">
        <v>2001</v>
      </c>
      <c r="E650" s="220"/>
      <c r="F650" s="220" t="s">
        <v>595</v>
      </c>
      <c r="G650" s="219">
        <v>2</v>
      </c>
      <c r="H650" s="219">
        <v>0.4</v>
      </c>
      <c r="I650" s="279">
        <v>0.12</v>
      </c>
      <c r="J650" s="219" t="s">
        <v>177</v>
      </c>
      <c r="K650" s="225"/>
      <c r="L650" s="222" t="s">
        <v>2440</v>
      </c>
      <c r="M650" s="219">
        <v>2001</v>
      </c>
      <c r="N650" s="295" t="s">
        <v>2763</v>
      </c>
    </row>
    <row r="651" spans="1:14" s="215" customFormat="1" x14ac:dyDescent="0.25">
      <c r="A651" s="215">
        <v>1</v>
      </c>
      <c r="B651" s="219">
        <v>492</v>
      </c>
      <c r="C651" s="223"/>
      <c r="D651" s="219">
        <v>2001</v>
      </c>
      <c r="E651" s="220"/>
      <c r="F651" s="220" t="s">
        <v>595</v>
      </c>
      <c r="G651" s="219">
        <v>25</v>
      </c>
      <c r="H651" s="219">
        <v>0.4</v>
      </c>
      <c r="I651" s="279">
        <v>0.12</v>
      </c>
      <c r="J651" s="219" t="s">
        <v>177</v>
      </c>
      <c r="K651" s="225"/>
      <c r="L651" s="222" t="s">
        <v>2440</v>
      </c>
      <c r="M651" s="219">
        <v>2001</v>
      </c>
      <c r="N651" s="295" t="s">
        <v>2763</v>
      </c>
    </row>
    <row r="652" spans="1:14" s="215" customFormat="1" x14ac:dyDescent="0.25">
      <c r="A652" s="215">
        <v>1</v>
      </c>
      <c r="B652" s="219">
        <v>493</v>
      </c>
      <c r="C652" s="223"/>
      <c r="D652" s="219">
        <v>2001</v>
      </c>
      <c r="E652" s="220"/>
      <c r="F652" s="220" t="s">
        <v>596</v>
      </c>
      <c r="G652" s="219">
        <v>14</v>
      </c>
      <c r="H652" s="219">
        <v>0.4</v>
      </c>
      <c r="I652" s="273">
        <v>4.8000000000000001E-2</v>
      </c>
      <c r="J652" s="219" t="s">
        <v>177</v>
      </c>
      <c r="K652" s="225"/>
      <c r="L652" s="222" t="s">
        <v>2440</v>
      </c>
      <c r="M652" s="219">
        <v>2001</v>
      </c>
      <c r="N652" s="295" t="s">
        <v>2763</v>
      </c>
    </row>
    <row r="653" spans="1:14" s="215" customFormat="1" x14ac:dyDescent="0.25">
      <c r="A653" s="215">
        <v>1</v>
      </c>
      <c r="B653" s="219">
        <v>494</v>
      </c>
      <c r="C653" s="223"/>
      <c r="D653" s="219">
        <v>2001</v>
      </c>
      <c r="E653" s="220"/>
      <c r="F653" s="220" t="s">
        <v>597</v>
      </c>
      <c r="G653" s="219">
        <v>4</v>
      </c>
      <c r="H653" s="219">
        <v>0.4</v>
      </c>
      <c r="I653" s="415">
        <v>0.106</v>
      </c>
      <c r="J653" s="219" t="s">
        <v>177</v>
      </c>
      <c r="K653" s="225"/>
      <c r="L653" s="222" t="s">
        <v>2440</v>
      </c>
      <c r="M653" s="219">
        <v>2001</v>
      </c>
      <c r="N653" s="295" t="s">
        <v>2763</v>
      </c>
    </row>
    <row r="654" spans="1:14" s="215" customFormat="1" x14ac:dyDescent="0.25">
      <c r="A654" s="215">
        <v>1</v>
      </c>
      <c r="B654" s="219">
        <v>495</v>
      </c>
      <c r="C654" s="223"/>
      <c r="D654" s="219">
        <v>2001</v>
      </c>
      <c r="E654" s="220"/>
      <c r="F654" s="220" t="s">
        <v>597</v>
      </c>
      <c r="G654" s="219">
        <v>31</v>
      </c>
      <c r="H654" s="219">
        <v>0.4</v>
      </c>
      <c r="I654" s="416"/>
      <c r="J654" s="219" t="s">
        <v>177</v>
      </c>
      <c r="K654" s="225"/>
      <c r="L654" s="222" t="s">
        <v>2440</v>
      </c>
      <c r="M654" s="219">
        <v>2001</v>
      </c>
      <c r="N654" s="295" t="s">
        <v>2763</v>
      </c>
    </row>
    <row r="655" spans="1:14" s="215" customFormat="1" x14ac:dyDescent="0.25">
      <c r="A655" s="215">
        <v>1</v>
      </c>
      <c r="B655" s="219">
        <v>496</v>
      </c>
      <c r="C655" s="223"/>
      <c r="D655" s="219">
        <v>2001</v>
      </c>
      <c r="E655" s="220"/>
      <c r="F655" s="220" t="s">
        <v>598</v>
      </c>
      <c r="G655" s="219">
        <v>10</v>
      </c>
      <c r="H655" s="219">
        <v>0.4</v>
      </c>
      <c r="I655" s="415">
        <v>0.19400000000000001</v>
      </c>
      <c r="J655" s="219" t="s">
        <v>177</v>
      </c>
      <c r="K655" s="225"/>
      <c r="L655" s="222" t="s">
        <v>2440</v>
      </c>
      <c r="M655" s="219">
        <v>2001</v>
      </c>
      <c r="N655" s="300" t="s">
        <v>2763</v>
      </c>
    </row>
    <row r="656" spans="1:14" s="215" customFormat="1" x14ac:dyDescent="0.25">
      <c r="A656" s="215">
        <v>1</v>
      </c>
      <c r="B656" s="219">
        <v>497</v>
      </c>
      <c r="C656" s="223"/>
      <c r="D656" s="219">
        <v>2001</v>
      </c>
      <c r="E656" s="220"/>
      <c r="F656" s="220" t="s">
        <v>598</v>
      </c>
      <c r="G656" s="219">
        <v>17</v>
      </c>
      <c r="H656" s="219">
        <v>0.4</v>
      </c>
      <c r="I656" s="416"/>
      <c r="J656" s="219" t="s">
        <v>177</v>
      </c>
      <c r="K656" s="225"/>
      <c r="L656" s="222" t="s">
        <v>2440</v>
      </c>
      <c r="M656" s="219">
        <v>2001</v>
      </c>
      <c r="N656" s="300" t="s">
        <v>2763</v>
      </c>
    </row>
    <row r="657" spans="1:14" s="215" customFormat="1" x14ac:dyDescent="0.25">
      <c r="A657" s="215">
        <v>1</v>
      </c>
      <c r="B657" s="219">
        <v>498</v>
      </c>
      <c r="C657" s="223"/>
      <c r="D657" s="219">
        <v>2001</v>
      </c>
      <c r="E657" s="220"/>
      <c r="F657" s="220" t="s">
        <v>599</v>
      </c>
      <c r="G657" s="219">
        <v>6</v>
      </c>
      <c r="H657" s="219">
        <v>0.4</v>
      </c>
      <c r="I657" s="415">
        <v>0.16400000000000001</v>
      </c>
      <c r="J657" s="219" t="s">
        <v>177</v>
      </c>
      <c r="K657" s="225"/>
      <c r="L657" s="222" t="s">
        <v>2440</v>
      </c>
      <c r="M657" s="219">
        <v>2001</v>
      </c>
      <c r="N657" s="295" t="s">
        <v>2763</v>
      </c>
    </row>
    <row r="658" spans="1:14" s="215" customFormat="1" x14ac:dyDescent="0.25">
      <c r="A658" s="215">
        <v>1</v>
      </c>
      <c r="B658" s="219">
        <v>499</v>
      </c>
      <c r="C658" s="223"/>
      <c r="D658" s="219">
        <v>2001</v>
      </c>
      <c r="E658" s="220"/>
      <c r="F658" s="220" t="s">
        <v>599</v>
      </c>
      <c r="G658" s="219">
        <v>15</v>
      </c>
      <c r="H658" s="219">
        <v>0.4</v>
      </c>
      <c r="I658" s="416"/>
      <c r="J658" s="219" t="s">
        <v>177</v>
      </c>
      <c r="K658" s="225"/>
      <c r="L658" s="222" t="s">
        <v>2440</v>
      </c>
      <c r="M658" s="219">
        <v>2001</v>
      </c>
      <c r="N658" s="295" t="s">
        <v>2763</v>
      </c>
    </row>
    <row r="659" spans="1:14" s="215" customFormat="1" x14ac:dyDescent="0.25">
      <c r="A659" s="215">
        <v>1</v>
      </c>
      <c r="B659" s="219">
        <v>500</v>
      </c>
      <c r="C659" s="223"/>
      <c r="D659" s="219">
        <v>2001</v>
      </c>
      <c r="E659" s="220"/>
      <c r="F659" s="220" t="s">
        <v>600</v>
      </c>
      <c r="G659" s="219">
        <v>12</v>
      </c>
      <c r="H659" s="219">
        <v>0.4</v>
      </c>
      <c r="I659" s="273">
        <v>0.12</v>
      </c>
      <c r="J659" s="219" t="s">
        <v>177</v>
      </c>
      <c r="K659" s="225"/>
      <c r="L659" s="222" t="s">
        <v>2440</v>
      </c>
      <c r="M659" s="219">
        <v>2001</v>
      </c>
      <c r="N659" s="295" t="s">
        <v>2763</v>
      </c>
    </row>
    <row r="660" spans="1:14" s="215" customFormat="1" x14ac:dyDescent="0.25">
      <c r="A660" s="215">
        <v>1</v>
      </c>
      <c r="B660" s="219">
        <v>501</v>
      </c>
      <c r="C660" s="223"/>
      <c r="D660" s="219">
        <v>2001</v>
      </c>
      <c r="E660" s="220"/>
      <c r="F660" s="220" t="s">
        <v>600</v>
      </c>
      <c r="G660" s="219">
        <v>21</v>
      </c>
      <c r="H660" s="219">
        <v>0.4</v>
      </c>
      <c r="I660" s="279">
        <v>0.12</v>
      </c>
      <c r="J660" s="219" t="s">
        <v>177</v>
      </c>
      <c r="K660" s="225"/>
      <c r="L660" s="222" t="s">
        <v>2440</v>
      </c>
      <c r="M660" s="219">
        <v>2001</v>
      </c>
      <c r="N660" s="295" t="s">
        <v>2763</v>
      </c>
    </row>
    <row r="661" spans="1:14" s="215" customFormat="1" x14ac:dyDescent="0.25">
      <c r="A661" s="215">
        <v>1</v>
      </c>
      <c r="B661" s="219">
        <v>502</v>
      </c>
      <c r="C661" s="223"/>
      <c r="D661" s="219">
        <v>2024</v>
      </c>
      <c r="E661" s="220"/>
      <c r="F661" s="220" t="s">
        <v>601</v>
      </c>
      <c r="G661" s="219">
        <v>5</v>
      </c>
      <c r="H661" s="219">
        <v>0.4</v>
      </c>
      <c r="I661" s="273">
        <v>0.161</v>
      </c>
      <c r="J661" s="219" t="s">
        <v>177</v>
      </c>
      <c r="K661" s="225"/>
      <c r="L661" s="222" t="s">
        <v>2440</v>
      </c>
      <c r="M661" s="219">
        <v>2024</v>
      </c>
      <c r="N661" s="295" t="s">
        <v>2763</v>
      </c>
    </row>
    <row r="662" spans="1:14" s="215" customFormat="1" x14ac:dyDescent="0.25">
      <c r="A662" s="215">
        <v>1</v>
      </c>
      <c r="B662" s="45">
        <v>503</v>
      </c>
      <c r="C662" s="223">
        <v>51216</v>
      </c>
      <c r="D662" s="219">
        <v>1997</v>
      </c>
      <c r="E662" s="220"/>
      <c r="F662" s="220" t="s">
        <v>2224</v>
      </c>
      <c r="G662" s="219">
        <v>13</v>
      </c>
      <c r="H662" s="219">
        <v>0.4</v>
      </c>
      <c r="I662" s="273">
        <v>0.11899999999999999</v>
      </c>
      <c r="J662" s="219" t="s">
        <v>177</v>
      </c>
      <c r="K662" s="225" t="s">
        <v>585</v>
      </c>
      <c r="L662" s="222" t="s">
        <v>2440</v>
      </c>
      <c r="M662" s="219">
        <v>1997</v>
      </c>
      <c r="N662" s="295" t="s">
        <v>2744</v>
      </c>
    </row>
    <row r="663" spans="1:14" s="215" customFormat="1" x14ac:dyDescent="0.25">
      <c r="A663" s="215">
        <v>1</v>
      </c>
      <c r="B663" s="45">
        <v>504</v>
      </c>
      <c r="C663" s="224">
        <v>51216</v>
      </c>
      <c r="D663" s="219">
        <v>1997</v>
      </c>
      <c r="E663" s="220"/>
      <c r="F663" s="220" t="s">
        <v>2224</v>
      </c>
      <c r="G663" s="219">
        <v>18</v>
      </c>
      <c r="H663" s="219">
        <v>0.4</v>
      </c>
      <c r="I663" s="273">
        <v>0.11899999999999999</v>
      </c>
      <c r="J663" s="219" t="s">
        <v>177</v>
      </c>
      <c r="K663" s="225" t="s">
        <v>585</v>
      </c>
      <c r="L663" s="222" t="s">
        <v>2440</v>
      </c>
      <c r="M663" s="219">
        <v>1997</v>
      </c>
      <c r="N663" s="295" t="s">
        <v>2743</v>
      </c>
    </row>
    <row r="664" spans="1:14" s="215" customFormat="1" x14ac:dyDescent="0.25">
      <c r="A664" s="215">
        <v>1</v>
      </c>
      <c r="B664" s="45">
        <v>505</v>
      </c>
      <c r="C664" s="220"/>
      <c r="D664" s="219">
        <v>2015</v>
      </c>
      <c r="E664" s="220"/>
      <c r="F664" s="220" t="s">
        <v>602</v>
      </c>
      <c r="G664" s="219"/>
      <c r="H664" s="219">
        <v>0.4</v>
      </c>
      <c r="I664" s="273">
        <v>0.16200000000000001</v>
      </c>
      <c r="J664" s="219" t="s">
        <v>177</v>
      </c>
      <c r="K664" s="225"/>
      <c r="L664" s="222" t="s">
        <v>2440</v>
      </c>
      <c r="M664" s="219">
        <v>2015</v>
      </c>
      <c r="N664" s="295" t="s">
        <v>2733</v>
      </c>
    </row>
    <row r="665" spans="1:14" s="215" customFormat="1" x14ac:dyDescent="0.25">
      <c r="A665" s="215">
        <v>1</v>
      </c>
      <c r="B665" s="45">
        <v>506</v>
      </c>
      <c r="C665" s="219">
        <v>5121601</v>
      </c>
      <c r="D665" s="219">
        <v>1997</v>
      </c>
      <c r="E665" s="220"/>
      <c r="F665" s="220" t="s">
        <v>2534</v>
      </c>
      <c r="G665" s="219">
        <v>8</v>
      </c>
      <c r="H665" s="219">
        <v>0.4</v>
      </c>
      <c r="I665" s="273">
        <v>5.1999999999999998E-2</v>
      </c>
      <c r="J665" s="219" t="s">
        <v>177</v>
      </c>
      <c r="K665" s="225" t="s">
        <v>487</v>
      </c>
      <c r="L665" s="222" t="s">
        <v>2440</v>
      </c>
      <c r="M665" s="219">
        <v>1997</v>
      </c>
      <c r="N665" s="295" t="s">
        <v>2742</v>
      </c>
    </row>
    <row r="666" spans="1:14" s="215" customFormat="1" x14ac:dyDescent="0.25">
      <c r="A666" s="215">
        <v>1</v>
      </c>
      <c r="B666" s="45">
        <v>507</v>
      </c>
      <c r="C666" s="219">
        <v>5121601</v>
      </c>
      <c r="D666" s="219">
        <v>1997</v>
      </c>
      <c r="E666" s="220"/>
      <c r="F666" s="220" t="s">
        <v>2225</v>
      </c>
      <c r="G666" s="219">
        <v>11</v>
      </c>
      <c r="H666" s="219">
        <v>0.4</v>
      </c>
      <c r="I666" s="273">
        <v>5.1999999999999998E-2</v>
      </c>
      <c r="J666" s="219" t="s">
        <v>177</v>
      </c>
      <c r="K666" s="225" t="s">
        <v>487</v>
      </c>
      <c r="L666" s="222" t="s">
        <v>2440</v>
      </c>
      <c r="M666" s="219">
        <v>1997</v>
      </c>
      <c r="N666" s="295" t="s">
        <v>2767</v>
      </c>
    </row>
    <row r="667" spans="1:14" s="215" customFormat="1" x14ac:dyDescent="0.25">
      <c r="A667" s="215">
        <v>1</v>
      </c>
      <c r="B667" s="45">
        <v>508</v>
      </c>
      <c r="C667" s="223">
        <v>51216</v>
      </c>
      <c r="D667" s="219">
        <v>1997</v>
      </c>
      <c r="E667" s="220"/>
      <c r="F667" s="220" t="s">
        <v>2535</v>
      </c>
      <c r="G667" s="219">
        <v>3</v>
      </c>
      <c r="H667" s="219">
        <v>0.4</v>
      </c>
      <c r="I667" s="273">
        <v>7.1999999999999995E-2</v>
      </c>
      <c r="J667" s="219" t="s">
        <v>177</v>
      </c>
      <c r="K667" s="225" t="s">
        <v>328</v>
      </c>
      <c r="L667" s="222" t="s">
        <v>2440</v>
      </c>
      <c r="M667" s="219">
        <v>1997</v>
      </c>
      <c r="N667" s="295" t="s">
        <v>2745</v>
      </c>
    </row>
    <row r="668" spans="1:14" s="215" customFormat="1" x14ac:dyDescent="0.25">
      <c r="A668" s="215">
        <v>1</v>
      </c>
      <c r="B668" s="45">
        <v>509</v>
      </c>
      <c r="C668" s="223">
        <v>51216</v>
      </c>
      <c r="D668" s="219">
        <v>1997</v>
      </c>
      <c r="E668" s="220"/>
      <c r="F668" s="220" t="s">
        <v>2226</v>
      </c>
      <c r="G668" s="219">
        <v>4</v>
      </c>
      <c r="H668" s="219">
        <v>0.4</v>
      </c>
      <c r="I668" s="273">
        <v>7.1999999999999995E-2</v>
      </c>
      <c r="J668" s="219" t="s">
        <v>177</v>
      </c>
      <c r="K668" s="225" t="s">
        <v>328</v>
      </c>
      <c r="L668" s="222" t="s">
        <v>2440</v>
      </c>
      <c r="M668" s="219">
        <v>1997</v>
      </c>
      <c r="N668" s="295" t="s">
        <v>2746</v>
      </c>
    </row>
    <row r="669" spans="1:14" s="215" customFormat="1" x14ac:dyDescent="0.25">
      <c r="A669" s="215">
        <v>1</v>
      </c>
      <c r="B669" s="45">
        <v>510</v>
      </c>
      <c r="C669" s="219"/>
      <c r="D669" s="219">
        <v>1997</v>
      </c>
      <c r="E669" s="220"/>
      <c r="F669" s="220" t="s">
        <v>2331</v>
      </c>
      <c r="G669" s="219">
        <v>7</v>
      </c>
      <c r="H669" s="219">
        <v>0.4</v>
      </c>
      <c r="I669" s="273">
        <v>1.2999999999999999E-2</v>
      </c>
      <c r="J669" s="219" t="s">
        <v>177</v>
      </c>
      <c r="K669" s="220"/>
      <c r="L669" s="222" t="s">
        <v>2440</v>
      </c>
      <c r="M669" s="219">
        <v>1997</v>
      </c>
      <c r="N669" s="295" t="s">
        <v>2741</v>
      </c>
    </row>
    <row r="670" spans="1:14" s="215" customFormat="1" x14ac:dyDescent="0.25">
      <c r="A670" s="215">
        <v>1</v>
      </c>
      <c r="B670" s="45">
        <v>511</v>
      </c>
      <c r="C670" s="219"/>
      <c r="D670" s="219">
        <v>2013</v>
      </c>
      <c r="E670" s="220"/>
      <c r="F670" s="220" t="s">
        <v>603</v>
      </c>
      <c r="G670" s="219">
        <v>1</v>
      </c>
      <c r="H670" s="219">
        <v>0.4</v>
      </c>
      <c r="I670" s="415">
        <v>0.13400000000000001</v>
      </c>
      <c r="J670" s="219" t="s">
        <v>177</v>
      </c>
      <c r="K670" s="220"/>
      <c r="L670" s="222" t="s">
        <v>2440</v>
      </c>
      <c r="M670" s="219">
        <v>2013</v>
      </c>
      <c r="N670" s="295" t="s">
        <v>2763</v>
      </c>
    </row>
    <row r="671" spans="1:14" s="215" customFormat="1" x14ac:dyDescent="0.25">
      <c r="A671" s="215">
        <v>1</v>
      </c>
      <c r="B671" s="219">
        <v>512</v>
      </c>
      <c r="C671" s="219"/>
      <c r="D671" s="219">
        <v>2013</v>
      </c>
      <c r="E671" s="220"/>
      <c r="F671" s="220" t="s">
        <v>603</v>
      </c>
      <c r="G671" s="219">
        <v>14</v>
      </c>
      <c r="H671" s="219">
        <v>0.4</v>
      </c>
      <c r="I671" s="416"/>
      <c r="J671" s="219" t="s">
        <v>177</v>
      </c>
      <c r="K671" s="220"/>
      <c r="L671" s="222" t="s">
        <v>2440</v>
      </c>
      <c r="M671" s="219">
        <v>2013</v>
      </c>
      <c r="N671" s="295" t="s">
        <v>2763</v>
      </c>
    </row>
    <row r="672" spans="1:14" s="215" customFormat="1" x14ac:dyDescent="0.25">
      <c r="A672" s="215">
        <v>1</v>
      </c>
      <c r="B672" s="219">
        <v>513</v>
      </c>
      <c r="C672" s="219"/>
      <c r="D672" s="219">
        <v>2013</v>
      </c>
      <c r="E672" s="220"/>
      <c r="F672" s="220" t="s">
        <v>604</v>
      </c>
      <c r="G672" s="219">
        <v>2</v>
      </c>
      <c r="H672" s="219">
        <v>0.4</v>
      </c>
      <c r="I672" s="415">
        <v>0.26800000000000002</v>
      </c>
      <c r="J672" s="219" t="s">
        <v>177</v>
      </c>
      <c r="K672" s="220"/>
      <c r="L672" s="222" t="s">
        <v>2440</v>
      </c>
      <c r="M672" s="219">
        <v>2013</v>
      </c>
      <c r="N672" s="295" t="s">
        <v>2763</v>
      </c>
    </row>
    <row r="673" spans="1:14" s="215" customFormat="1" x14ac:dyDescent="0.25">
      <c r="A673" s="215">
        <v>1</v>
      </c>
      <c r="B673" s="219">
        <v>514</v>
      </c>
      <c r="C673" s="219"/>
      <c r="D673" s="219">
        <v>2013</v>
      </c>
      <c r="E673" s="220"/>
      <c r="F673" s="220" t="s">
        <v>604</v>
      </c>
      <c r="G673" s="219">
        <v>13</v>
      </c>
      <c r="H673" s="219">
        <v>0.4</v>
      </c>
      <c r="I673" s="416"/>
      <c r="J673" s="219" t="s">
        <v>177</v>
      </c>
      <c r="K673" s="220"/>
      <c r="L673" s="222" t="s">
        <v>2440</v>
      </c>
      <c r="M673" s="219">
        <v>2013</v>
      </c>
      <c r="N673" s="295" t="s">
        <v>2763</v>
      </c>
    </row>
    <row r="674" spans="1:14" s="215" customFormat="1" x14ac:dyDescent="0.25">
      <c r="A674" s="215">
        <v>1</v>
      </c>
      <c r="B674" s="219">
        <v>515</v>
      </c>
      <c r="C674" s="219"/>
      <c r="D674" s="219">
        <v>2013</v>
      </c>
      <c r="E674" s="220"/>
      <c r="F674" s="220" t="s">
        <v>605</v>
      </c>
      <c r="G674" s="219">
        <v>19</v>
      </c>
      <c r="H674" s="219">
        <v>0.4</v>
      </c>
      <c r="I674" s="415">
        <v>0.34200000000000003</v>
      </c>
      <c r="J674" s="219" t="s">
        <v>177</v>
      </c>
      <c r="K674" s="220"/>
      <c r="L674" s="222" t="s">
        <v>2440</v>
      </c>
      <c r="M674" s="219">
        <v>2013</v>
      </c>
      <c r="N674" s="295" t="s">
        <v>2763</v>
      </c>
    </row>
    <row r="675" spans="1:14" s="215" customFormat="1" x14ac:dyDescent="0.25">
      <c r="A675" s="215">
        <v>1</v>
      </c>
      <c r="B675" s="45">
        <v>516</v>
      </c>
      <c r="C675" s="219"/>
      <c r="D675" s="219">
        <v>2013</v>
      </c>
      <c r="E675" s="220"/>
      <c r="F675" s="220" t="s">
        <v>605</v>
      </c>
      <c r="G675" s="219">
        <v>24</v>
      </c>
      <c r="H675" s="219">
        <v>0.4</v>
      </c>
      <c r="I675" s="416"/>
      <c r="J675" s="219" t="s">
        <v>177</v>
      </c>
      <c r="K675" s="220"/>
      <c r="L675" s="222" t="s">
        <v>2440</v>
      </c>
      <c r="M675" s="219">
        <v>2013</v>
      </c>
      <c r="N675" s="295" t="s">
        <v>2763</v>
      </c>
    </row>
    <row r="676" spans="1:14" s="215" customFormat="1" x14ac:dyDescent="0.25">
      <c r="A676" s="215">
        <v>1</v>
      </c>
      <c r="B676" s="45">
        <v>517</v>
      </c>
      <c r="C676" s="219"/>
      <c r="D676" s="219">
        <v>2013</v>
      </c>
      <c r="E676" s="220"/>
      <c r="F676" s="220" t="s">
        <v>606</v>
      </c>
      <c r="G676" s="219">
        <v>11</v>
      </c>
      <c r="H676" s="219">
        <v>0.4</v>
      </c>
      <c r="I676" s="415">
        <v>9.6000000000000002E-2</v>
      </c>
      <c r="J676" s="219" t="s">
        <v>177</v>
      </c>
      <c r="K676" s="220"/>
      <c r="L676" s="222" t="s">
        <v>2440</v>
      </c>
      <c r="M676" s="219">
        <v>2013</v>
      </c>
      <c r="N676" s="295" t="s">
        <v>2763</v>
      </c>
    </row>
    <row r="677" spans="1:14" s="215" customFormat="1" x14ac:dyDescent="0.25">
      <c r="A677" s="215">
        <v>1</v>
      </c>
      <c r="B677" s="219">
        <v>518</v>
      </c>
      <c r="C677" s="219"/>
      <c r="D677" s="219">
        <v>2013</v>
      </c>
      <c r="E677" s="220"/>
      <c r="F677" s="220" t="s">
        <v>606</v>
      </c>
      <c r="G677" s="219">
        <v>15</v>
      </c>
      <c r="H677" s="219">
        <v>0.4</v>
      </c>
      <c r="I677" s="416"/>
      <c r="J677" s="219" t="s">
        <v>177</v>
      </c>
      <c r="K677" s="220"/>
      <c r="L677" s="222" t="s">
        <v>2440</v>
      </c>
      <c r="M677" s="219">
        <v>2013</v>
      </c>
      <c r="N677" s="295" t="s">
        <v>2763</v>
      </c>
    </row>
    <row r="678" spans="1:14" s="215" customFormat="1" x14ac:dyDescent="0.25">
      <c r="A678" s="215">
        <v>1</v>
      </c>
      <c r="B678" s="219">
        <v>519</v>
      </c>
      <c r="C678" s="219"/>
      <c r="D678" s="219">
        <v>2013</v>
      </c>
      <c r="E678" s="220"/>
      <c r="F678" s="220" t="s">
        <v>607</v>
      </c>
      <c r="G678" s="219">
        <v>8</v>
      </c>
      <c r="H678" s="219">
        <v>0.4</v>
      </c>
      <c r="I678" s="415">
        <v>0.31</v>
      </c>
      <c r="J678" s="219" t="s">
        <v>177</v>
      </c>
      <c r="K678" s="220"/>
      <c r="L678" s="222" t="s">
        <v>2440</v>
      </c>
      <c r="M678" s="219">
        <v>2013</v>
      </c>
      <c r="N678" s="295" t="s">
        <v>2763</v>
      </c>
    </row>
    <row r="679" spans="1:14" s="215" customFormat="1" x14ac:dyDescent="0.25">
      <c r="A679" s="215">
        <v>1</v>
      </c>
      <c r="B679" s="219">
        <v>520</v>
      </c>
      <c r="C679" s="219"/>
      <c r="D679" s="219">
        <v>2013</v>
      </c>
      <c r="E679" s="220"/>
      <c r="F679" s="220" t="s">
        <v>607</v>
      </c>
      <c r="G679" s="219">
        <v>2</v>
      </c>
      <c r="H679" s="219">
        <v>0.4</v>
      </c>
      <c r="I679" s="416"/>
      <c r="J679" s="219" t="s">
        <v>177</v>
      </c>
      <c r="K679" s="220"/>
      <c r="L679" s="222" t="s">
        <v>2440</v>
      </c>
      <c r="M679" s="219">
        <v>2013</v>
      </c>
      <c r="N679" s="295" t="s">
        <v>2763</v>
      </c>
    </row>
    <row r="680" spans="1:14" s="215" customFormat="1" x14ac:dyDescent="0.25">
      <c r="A680" s="215">
        <v>1</v>
      </c>
      <c r="B680" s="219">
        <v>521</v>
      </c>
      <c r="C680" s="219"/>
      <c r="D680" s="219">
        <v>2013</v>
      </c>
      <c r="E680" s="220"/>
      <c r="F680" s="220" t="s">
        <v>608</v>
      </c>
      <c r="G680" s="219">
        <v>13</v>
      </c>
      <c r="H680" s="219">
        <v>0.4</v>
      </c>
      <c r="I680" s="273">
        <v>1.7999999999999999E-2</v>
      </c>
      <c r="J680" s="219" t="s">
        <v>177</v>
      </c>
      <c r="K680" s="220"/>
      <c r="L680" s="222" t="s">
        <v>2440</v>
      </c>
      <c r="M680" s="219">
        <v>2013</v>
      </c>
      <c r="N680" s="295" t="s">
        <v>2763</v>
      </c>
    </row>
    <row r="681" spans="1:14" s="215" customFormat="1" x14ac:dyDescent="0.25">
      <c r="A681" s="215">
        <v>1</v>
      </c>
      <c r="B681" s="45">
        <v>522</v>
      </c>
      <c r="C681" s="219"/>
      <c r="D681" s="219">
        <v>2013</v>
      </c>
      <c r="E681" s="220"/>
      <c r="F681" s="220" t="s">
        <v>2227</v>
      </c>
      <c r="G681" s="219">
        <v>11</v>
      </c>
      <c r="H681" s="219">
        <v>0.4</v>
      </c>
      <c r="I681" s="273">
        <v>8.2000000000000003E-2</v>
      </c>
      <c r="J681" s="219" t="s">
        <v>177</v>
      </c>
      <c r="K681" s="220"/>
      <c r="L681" s="222" t="s">
        <v>2440</v>
      </c>
      <c r="M681" s="219">
        <v>2013</v>
      </c>
      <c r="N681" s="295" t="s">
        <v>2734</v>
      </c>
    </row>
    <row r="682" spans="1:14" s="215" customFormat="1" x14ac:dyDescent="0.25">
      <c r="A682" s="215">
        <v>1</v>
      </c>
      <c r="B682" s="45">
        <v>523</v>
      </c>
      <c r="C682" s="219"/>
      <c r="D682" s="219">
        <v>2013</v>
      </c>
      <c r="E682" s="220"/>
      <c r="F682" s="220" t="s">
        <v>2227</v>
      </c>
      <c r="G682" s="219">
        <v>10</v>
      </c>
      <c r="H682" s="219">
        <v>0.4</v>
      </c>
      <c r="I682" s="273">
        <v>8.2000000000000003E-2</v>
      </c>
      <c r="J682" s="219" t="s">
        <v>177</v>
      </c>
      <c r="K682" s="220"/>
      <c r="L682" s="222" t="s">
        <v>2440</v>
      </c>
      <c r="M682" s="219">
        <v>2013</v>
      </c>
      <c r="N682" s="295" t="s">
        <v>2735</v>
      </c>
    </row>
    <row r="683" spans="1:14" s="215" customFormat="1" x14ac:dyDescent="0.25">
      <c r="A683" s="215">
        <v>1</v>
      </c>
      <c r="B683" s="45">
        <v>524</v>
      </c>
      <c r="C683" s="219"/>
      <c r="D683" s="219">
        <v>2013</v>
      </c>
      <c r="E683" s="220"/>
      <c r="F683" s="220" t="s">
        <v>2228</v>
      </c>
      <c r="G683" s="219">
        <v>16</v>
      </c>
      <c r="H683" s="219">
        <v>0.4</v>
      </c>
      <c r="I683" s="273">
        <v>0.10299999999999999</v>
      </c>
      <c r="J683" s="219" t="s">
        <v>177</v>
      </c>
      <c r="K683" s="220"/>
      <c r="L683" s="222" t="s">
        <v>2440</v>
      </c>
      <c r="M683" s="219">
        <v>2013</v>
      </c>
      <c r="N683" s="295" t="s">
        <v>2740</v>
      </c>
    </row>
    <row r="684" spans="1:14" s="215" customFormat="1" x14ac:dyDescent="0.25">
      <c r="A684" s="215">
        <v>1</v>
      </c>
      <c r="B684" s="45">
        <v>525</v>
      </c>
      <c r="C684" s="219"/>
      <c r="D684" s="219">
        <v>2013</v>
      </c>
      <c r="E684" s="220"/>
      <c r="F684" s="220" t="s">
        <v>2228</v>
      </c>
      <c r="G684" s="219">
        <v>9</v>
      </c>
      <c r="H684" s="219">
        <v>0.4</v>
      </c>
      <c r="I684" s="273">
        <v>0.10199999999999999</v>
      </c>
      <c r="J684" s="219" t="s">
        <v>177</v>
      </c>
      <c r="K684" s="220"/>
      <c r="L684" s="222" t="s">
        <v>2440</v>
      </c>
      <c r="M684" s="219">
        <v>2013</v>
      </c>
      <c r="N684" s="295" t="s">
        <v>2766</v>
      </c>
    </row>
    <row r="685" spans="1:14" s="215" customFormat="1" x14ac:dyDescent="0.25">
      <c r="A685" s="215">
        <v>1</v>
      </c>
      <c r="B685" s="45">
        <v>526</v>
      </c>
      <c r="C685" s="219"/>
      <c r="D685" s="219">
        <v>2013</v>
      </c>
      <c r="E685" s="220"/>
      <c r="F685" s="220" t="s">
        <v>609</v>
      </c>
      <c r="G685" s="219">
        <v>13</v>
      </c>
      <c r="H685" s="219">
        <v>0.4</v>
      </c>
      <c r="I685" s="415">
        <v>0.44800000000000001</v>
      </c>
      <c r="J685" s="219" t="s">
        <v>177</v>
      </c>
      <c r="K685" s="220"/>
      <c r="L685" s="222" t="s">
        <v>2440</v>
      </c>
      <c r="M685" s="219">
        <v>2013</v>
      </c>
      <c r="N685" s="295" t="s">
        <v>2763</v>
      </c>
    </row>
    <row r="686" spans="1:14" s="215" customFormat="1" x14ac:dyDescent="0.25">
      <c r="A686" s="215">
        <v>1</v>
      </c>
      <c r="B686" s="219">
        <v>527</v>
      </c>
      <c r="C686" s="219"/>
      <c r="D686" s="219">
        <v>2013</v>
      </c>
      <c r="E686" s="220"/>
      <c r="F686" s="220" t="s">
        <v>609</v>
      </c>
      <c r="G686" s="219">
        <v>14</v>
      </c>
      <c r="H686" s="219">
        <v>0.4</v>
      </c>
      <c r="I686" s="416"/>
      <c r="J686" s="219" t="s">
        <v>177</v>
      </c>
      <c r="K686" s="220"/>
      <c r="L686" s="222" t="s">
        <v>2440</v>
      </c>
      <c r="M686" s="219">
        <v>2013</v>
      </c>
      <c r="N686" s="295" t="s">
        <v>2763</v>
      </c>
    </row>
    <row r="687" spans="1:14" s="215" customFormat="1" x14ac:dyDescent="0.25">
      <c r="A687" s="215">
        <v>1</v>
      </c>
      <c r="B687" s="219">
        <v>528</v>
      </c>
      <c r="C687" s="219"/>
      <c r="D687" s="219">
        <v>2013</v>
      </c>
      <c r="E687" s="220"/>
      <c r="F687" s="220" t="s">
        <v>610</v>
      </c>
      <c r="G687" s="219">
        <v>12</v>
      </c>
      <c r="H687" s="219">
        <v>0.4</v>
      </c>
      <c r="I687" s="415">
        <v>0.11799999999999999</v>
      </c>
      <c r="J687" s="219" t="s">
        <v>177</v>
      </c>
      <c r="K687" s="220"/>
      <c r="L687" s="222" t="s">
        <v>2440</v>
      </c>
      <c r="M687" s="219">
        <v>2013</v>
      </c>
      <c r="N687" s="295" t="s">
        <v>2763</v>
      </c>
    </row>
    <row r="688" spans="1:14" s="215" customFormat="1" x14ac:dyDescent="0.25">
      <c r="A688" s="215">
        <v>1</v>
      </c>
      <c r="B688" s="219">
        <v>529</v>
      </c>
      <c r="C688" s="219"/>
      <c r="D688" s="219">
        <v>2013</v>
      </c>
      <c r="E688" s="220"/>
      <c r="F688" s="220" t="s">
        <v>610</v>
      </c>
      <c r="G688" s="219">
        <v>15</v>
      </c>
      <c r="H688" s="219">
        <v>0.4</v>
      </c>
      <c r="I688" s="416"/>
      <c r="J688" s="219" t="s">
        <v>177</v>
      </c>
      <c r="K688" s="220"/>
      <c r="L688" s="222" t="s">
        <v>2440</v>
      </c>
      <c r="M688" s="219">
        <v>2013</v>
      </c>
      <c r="N688" s="295" t="s">
        <v>2763</v>
      </c>
    </row>
    <row r="689" spans="1:14" s="215" customFormat="1" x14ac:dyDescent="0.25">
      <c r="A689" s="215">
        <v>1</v>
      </c>
      <c r="B689" s="219">
        <v>530</v>
      </c>
      <c r="C689" s="219"/>
      <c r="D689" s="219">
        <v>2013</v>
      </c>
      <c r="E689" s="220"/>
      <c r="F689" s="220" t="s">
        <v>611</v>
      </c>
      <c r="G689" s="219">
        <v>3</v>
      </c>
      <c r="H689" s="219">
        <v>0.4</v>
      </c>
      <c r="I689" s="415">
        <v>1.3939999999999999</v>
      </c>
      <c r="J689" s="219" t="s">
        <v>177</v>
      </c>
      <c r="K689" s="220"/>
      <c r="L689" s="222" t="s">
        <v>2440</v>
      </c>
      <c r="M689" s="219">
        <v>2013</v>
      </c>
      <c r="N689" s="295" t="s">
        <v>2763</v>
      </c>
    </row>
    <row r="690" spans="1:14" s="215" customFormat="1" x14ac:dyDescent="0.25">
      <c r="A690" s="215">
        <v>1</v>
      </c>
      <c r="B690" s="219">
        <v>531</v>
      </c>
      <c r="C690" s="219"/>
      <c r="D690" s="219">
        <v>2013</v>
      </c>
      <c r="E690" s="220"/>
      <c r="F690" s="220" t="s">
        <v>611</v>
      </c>
      <c r="G690" s="219">
        <v>4</v>
      </c>
      <c r="H690" s="219">
        <v>0.4</v>
      </c>
      <c r="I690" s="417"/>
      <c r="J690" s="219" t="s">
        <v>177</v>
      </c>
      <c r="K690" s="220"/>
      <c r="L690" s="222" t="s">
        <v>2440</v>
      </c>
      <c r="M690" s="219">
        <v>2013</v>
      </c>
      <c r="N690" s="295" t="s">
        <v>2763</v>
      </c>
    </row>
    <row r="691" spans="1:14" s="215" customFormat="1" x14ac:dyDescent="0.25">
      <c r="A691" s="215">
        <v>1</v>
      </c>
      <c r="B691" s="219">
        <v>532</v>
      </c>
      <c r="C691" s="219"/>
      <c r="D691" s="219">
        <v>2013</v>
      </c>
      <c r="E691" s="220"/>
      <c r="F691" s="220" t="s">
        <v>611</v>
      </c>
      <c r="G691" s="219">
        <v>7</v>
      </c>
      <c r="H691" s="219">
        <v>0.4</v>
      </c>
      <c r="I691" s="417"/>
      <c r="J691" s="219" t="s">
        <v>177</v>
      </c>
      <c r="K691" s="220"/>
      <c r="L691" s="222" t="s">
        <v>2440</v>
      </c>
      <c r="M691" s="219">
        <v>2013</v>
      </c>
      <c r="N691" s="295" t="s">
        <v>2763</v>
      </c>
    </row>
    <row r="692" spans="1:14" s="215" customFormat="1" x14ac:dyDescent="0.25">
      <c r="A692" s="215">
        <v>1</v>
      </c>
      <c r="B692" s="219">
        <v>533</v>
      </c>
      <c r="C692" s="219"/>
      <c r="D692" s="219">
        <v>2013</v>
      </c>
      <c r="E692" s="220"/>
      <c r="F692" s="220" t="s">
        <v>611</v>
      </c>
      <c r="G692" s="219">
        <v>8</v>
      </c>
      <c r="H692" s="219">
        <v>0.4</v>
      </c>
      <c r="I692" s="417"/>
      <c r="J692" s="219" t="s">
        <v>177</v>
      </c>
      <c r="K692" s="220"/>
      <c r="L692" s="222" t="s">
        <v>2440</v>
      </c>
      <c r="M692" s="219">
        <v>2013</v>
      </c>
      <c r="N692" s="295" t="s">
        <v>2763</v>
      </c>
    </row>
    <row r="693" spans="1:14" s="215" customFormat="1" x14ac:dyDescent="0.25">
      <c r="A693" s="215">
        <v>1</v>
      </c>
      <c r="B693" s="219">
        <v>534</v>
      </c>
      <c r="C693" s="219"/>
      <c r="D693" s="219">
        <v>2013</v>
      </c>
      <c r="E693" s="220"/>
      <c r="F693" s="220" t="s">
        <v>612</v>
      </c>
      <c r="G693" s="219">
        <v>1</v>
      </c>
      <c r="H693" s="219">
        <v>0.4</v>
      </c>
      <c r="I693" s="417"/>
      <c r="J693" s="219" t="s">
        <v>177</v>
      </c>
      <c r="K693" s="220"/>
      <c r="L693" s="222" t="s">
        <v>2440</v>
      </c>
      <c r="M693" s="219">
        <v>2013</v>
      </c>
      <c r="N693" s="295" t="s">
        <v>2763</v>
      </c>
    </row>
    <row r="694" spans="1:14" s="215" customFormat="1" x14ac:dyDescent="0.25">
      <c r="A694" s="215">
        <v>1</v>
      </c>
      <c r="B694" s="219">
        <v>535</v>
      </c>
      <c r="C694" s="219"/>
      <c r="D694" s="219">
        <v>2013</v>
      </c>
      <c r="E694" s="220"/>
      <c r="F694" s="220" t="s">
        <v>612</v>
      </c>
      <c r="G694" s="219">
        <v>2</v>
      </c>
      <c r="H694" s="219">
        <v>0.4</v>
      </c>
      <c r="I694" s="417"/>
      <c r="J694" s="219" t="s">
        <v>177</v>
      </c>
      <c r="K694" s="220"/>
      <c r="L694" s="222" t="s">
        <v>2440</v>
      </c>
      <c r="M694" s="219">
        <v>2013</v>
      </c>
      <c r="N694" s="295" t="s">
        <v>2763</v>
      </c>
    </row>
    <row r="695" spans="1:14" s="215" customFormat="1" x14ac:dyDescent="0.25">
      <c r="A695" s="215">
        <v>1</v>
      </c>
      <c r="B695" s="219">
        <v>536</v>
      </c>
      <c r="C695" s="219"/>
      <c r="D695" s="219">
        <v>2013</v>
      </c>
      <c r="E695" s="220"/>
      <c r="F695" s="220" t="s">
        <v>612</v>
      </c>
      <c r="G695" s="219">
        <v>5</v>
      </c>
      <c r="H695" s="219">
        <v>0.4</v>
      </c>
      <c r="I695" s="417"/>
      <c r="J695" s="219" t="s">
        <v>177</v>
      </c>
      <c r="K695" s="220"/>
      <c r="L695" s="222" t="s">
        <v>2440</v>
      </c>
      <c r="M695" s="219">
        <v>2013</v>
      </c>
      <c r="N695" s="295" t="s">
        <v>2763</v>
      </c>
    </row>
    <row r="696" spans="1:14" s="215" customFormat="1" x14ac:dyDescent="0.25">
      <c r="A696" s="215">
        <v>1</v>
      </c>
      <c r="B696" s="219">
        <v>537</v>
      </c>
      <c r="C696" s="219"/>
      <c r="D696" s="219">
        <v>2013</v>
      </c>
      <c r="E696" s="220"/>
      <c r="F696" s="220" t="s">
        <v>612</v>
      </c>
      <c r="G696" s="219">
        <v>6</v>
      </c>
      <c r="H696" s="219">
        <v>0.4</v>
      </c>
      <c r="I696" s="416"/>
      <c r="J696" s="219" t="s">
        <v>177</v>
      </c>
      <c r="K696" s="220"/>
      <c r="L696" s="222" t="s">
        <v>2440</v>
      </c>
      <c r="M696" s="219">
        <v>2013</v>
      </c>
      <c r="N696" s="295" t="s">
        <v>2763</v>
      </c>
    </row>
    <row r="697" spans="1:14" s="215" customFormat="1" x14ac:dyDescent="0.25">
      <c r="A697" s="215">
        <v>1</v>
      </c>
      <c r="B697" s="219">
        <v>538</v>
      </c>
      <c r="C697" s="219"/>
      <c r="D697" s="219">
        <v>2022</v>
      </c>
      <c r="E697" s="220"/>
      <c r="F697" s="220" t="s">
        <v>613</v>
      </c>
      <c r="G697" s="219">
        <v>8</v>
      </c>
      <c r="H697" s="219">
        <v>0.4</v>
      </c>
      <c r="I697" s="415">
        <v>0.65200000000000002</v>
      </c>
      <c r="J697" s="219" t="s">
        <v>177</v>
      </c>
      <c r="K697" s="220" t="s">
        <v>586</v>
      </c>
      <c r="L697" s="222" t="s">
        <v>2440</v>
      </c>
      <c r="M697" s="219">
        <v>2022</v>
      </c>
      <c r="N697" s="295" t="s">
        <v>2763</v>
      </c>
    </row>
    <row r="698" spans="1:14" s="215" customFormat="1" x14ac:dyDescent="0.25">
      <c r="A698" s="215">
        <v>1</v>
      </c>
      <c r="B698" s="219">
        <v>539</v>
      </c>
      <c r="C698" s="219"/>
      <c r="D698" s="219">
        <v>2022</v>
      </c>
      <c r="E698" s="220"/>
      <c r="F698" s="220" t="s">
        <v>613</v>
      </c>
      <c r="G698" s="219">
        <v>12</v>
      </c>
      <c r="H698" s="219">
        <v>0.4</v>
      </c>
      <c r="I698" s="417"/>
      <c r="J698" s="219" t="s">
        <v>177</v>
      </c>
      <c r="K698" s="220" t="s">
        <v>586</v>
      </c>
      <c r="L698" s="222" t="s">
        <v>2440</v>
      </c>
      <c r="M698" s="219">
        <v>2022</v>
      </c>
      <c r="N698" s="295" t="s">
        <v>2763</v>
      </c>
    </row>
    <row r="699" spans="1:14" s="215" customFormat="1" x14ac:dyDescent="0.25">
      <c r="A699" s="215">
        <v>1</v>
      </c>
      <c r="B699" s="219">
        <v>540</v>
      </c>
      <c r="C699" s="219"/>
      <c r="D699" s="219">
        <v>2022</v>
      </c>
      <c r="E699" s="220"/>
      <c r="F699" s="220" t="s">
        <v>614</v>
      </c>
      <c r="G699" s="219">
        <v>7</v>
      </c>
      <c r="H699" s="219">
        <v>0.4</v>
      </c>
      <c r="I699" s="417"/>
      <c r="J699" s="219" t="s">
        <v>177</v>
      </c>
      <c r="K699" s="220" t="s">
        <v>586</v>
      </c>
      <c r="L699" s="222" t="s">
        <v>2440</v>
      </c>
      <c r="M699" s="219">
        <v>2022</v>
      </c>
      <c r="N699" s="295" t="s">
        <v>2763</v>
      </c>
    </row>
    <row r="700" spans="1:14" s="215" customFormat="1" x14ac:dyDescent="0.25">
      <c r="A700" s="215">
        <v>1</v>
      </c>
      <c r="B700" s="219">
        <v>541</v>
      </c>
      <c r="C700" s="219"/>
      <c r="D700" s="219">
        <v>2022</v>
      </c>
      <c r="E700" s="220"/>
      <c r="F700" s="220" t="s">
        <v>614</v>
      </c>
      <c r="G700" s="219">
        <v>11</v>
      </c>
      <c r="H700" s="219">
        <v>0.4</v>
      </c>
      <c r="I700" s="417"/>
      <c r="J700" s="219" t="s">
        <v>177</v>
      </c>
      <c r="K700" s="220" t="s">
        <v>586</v>
      </c>
      <c r="L700" s="222" t="s">
        <v>2440</v>
      </c>
      <c r="M700" s="219">
        <v>2022</v>
      </c>
      <c r="N700" s="295" t="s">
        <v>2763</v>
      </c>
    </row>
    <row r="701" spans="1:14" s="215" customFormat="1" x14ac:dyDescent="0.25">
      <c r="A701" s="215">
        <v>1</v>
      </c>
      <c r="B701" s="219">
        <v>542</v>
      </c>
      <c r="C701" s="219"/>
      <c r="D701" s="219">
        <v>2022</v>
      </c>
      <c r="E701" s="220"/>
      <c r="F701" s="220" t="s">
        <v>615</v>
      </c>
      <c r="G701" s="219">
        <v>6</v>
      </c>
      <c r="H701" s="219">
        <v>0.4</v>
      </c>
      <c r="I701" s="417"/>
      <c r="J701" s="219" t="s">
        <v>177</v>
      </c>
      <c r="K701" s="220" t="s">
        <v>587</v>
      </c>
      <c r="L701" s="222" t="s">
        <v>2440</v>
      </c>
      <c r="M701" s="219">
        <v>2022</v>
      </c>
      <c r="N701" s="295" t="s">
        <v>2763</v>
      </c>
    </row>
    <row r="702" spans="1:14" s="215" customFormat="1" x14ac:dyDescent="0.25">
      <c r="A702" s="215">
        <v>1</v>
      </c>
      <c r="B702" s="219">
        <v>543</v>
      </c>
      <c r="C702" s="219"/>
      <c r="D702" s="219">
        <v>2022</v>
      </c>
      <c r="E702" s="220"/>
      <c r="F702" s="220" t="s">
        <v>615</v>
      </c>
      <c r="G702" s="219">
        <v>10</v>
      </c>
      <c r="H702" s="219">
        <v>0.4</v>
      </c>
      <c r="I702" s="417"/>
      <c r="J702" s="219" t="s">
        <v>177</v>
      </c>
      <c r="K702" s="220" t="s">
        <v>587</v>
      </c>
      <c r="L702" s="222" t="s">
        <v>2440</v>
      </c>
      <c r="M702" s="219">
        <v>2022</v>
      </c>
      <c r="N702" s="295" t="s">
        <v>2763</v>
      </c>
    </row>
    <row r="703" spans="1:14" s="215" customFormat="1" x14ac:dyDescent="0.25">
      <c r="A703" s="215">
        <v>1</v>
      </c>
      <c r="B703" s="219">
        <v>544</v>
      </c>
      <c r="C703" s="219"/>
      <c r="D703" s="219">
        <v>2022</v>
      </c>
      <c r="E703" s="220"/>
      <c r="F703" s="220" t="s">
        <v>616</v>
      </c>
      <c r="G703" s="219">
        <v>5</v>
      </c>
      <c r="H703" s="219">
        <v>0.4</v>
      </c>
      <c r="I703" s="417"/>
      <c r="J703" s="219" t="s">
        <v>177</v>
      </c>
      <c r="K703" s="220" t="s">
        <v>586</v>
      </c>
      <c r="L703" s="222" t="s">
        <v>2440</v>
      </c>
      <c r="M703" s="219">
        <v>2022</v>
      </c>
      <c r="N703" s="295" t="s">
        <v>2763</v>
      </c>
    </row>
    <row r="704" spans="1:14" s="215" customFormat="1" x14ac:dyDescent="0.25">
      <c r="A704" s="215">
        <v>1</v>
      </c>
      <c r="B704" s="219">
        <v>545</v>
      </c>
      <c r="C704" s="219"/>
      <c r="D704" s="219">
        <v>2022</v>
      </c>
      <c r="E704" s="220"/>
      <c r="F704" s="220" t="s">
        <v>616</v>
      </c>
      <c r="G704" s="219">
        <v>9</v>
      </c>
      <c r="H704" s="219">
        <v>0.4</v>
      </c>
      <c r="I704" s="416"/>
      <c r="J704" s="219" t="s">
        <v>177</v>
      </c>
      <c r="K704" s="220" t="s">
        <v>586</v>
      </c>
      <c r="L704" s="222" t="s">
        <v>2440</v>
      </c>
      <c r="M704" s="219">
        <v>2022</v>
      </c>
      <c r="N704" s="295" t="s">
        <v>2763</v>
      </c>
    </row>
    <row r="705" spans="1:14" s="215" customFormat="1" x14ac:dyDescent="0.25">
      <c r="A705" s="215">
        <v>1</v>
      </c>
      <c r="B705" s="219">
        <v>546</v>
      </c>
      <c r="C705" s="219"/>
      <c r="D705" s="219">
        <v>2024</v>
      </c>
      <c r="E705" s="220"/>
      <c r="F705" s="220" t="s">
        <v>617</v>
      </c>
      <c r="G705" s="219">
        <v>1</v>
      </c>
      <c r="H705" s="219">
        <v>0.4</v>
      </c>
      <c r="I705" s="273">
        <v>0.27200000000000002</v>
      </c>
      <c r="J705" s="219" t="s">
        <v>177</v>
      </c>
      <c r="K705" s="220"/>
      <c r="L705" s="222" t="s">
        <v>2440</v>
      </c>
      <c r="M705" s="219">
        <v>2024</v>
      </c>
      <c r="N705" s="295" t="s">
        <v>2763</v>
      </c>
    </row>
    <row r="706" spans="1:14" s="215" customFormat="1" x14ac:dyDescent="0.25">
      <c r="A706" s="215">
        <v>1</v>
      </c>
      <c r="B706" s="219">
        <v>547</v>
      </c>
      <c r="C706" s="219"/>
      <c r="D706" s="219">
        <v>2024</v>
      </c>
      <c r="E706" s="220"/>
      <c r="F706" s="220" t="s">
        <v>618</v>
      </c>
      <c r="G706" s="219">
        <v>16</v>
      </c>
      <c r="H706" s="219">
        <v>0.4</v>
      </c>
      <c r="I706" s="273">
        <v>0.19900000000000001</v>
      </c>
      <c r="J706" s="219" t="s">
        <v>177</v>
      </c>
      <c r="K706" s="220"/>
      <c r="L706" s="222" t="s">
        <v>2440</v>
      </c>
      <c r="M706" s="219">
        <v>2024</v>
      </c>
      <c r="N706" s="295" t="s">
        <v>2763</v>
      </c>
    </row>
    <row r="707" spans="1:14" s="215" customFormat="1" x14ac:dyDescent="0.25">
      <c r="A707" s="215">
        <v>1</v>
      </c>
      <c r="B707" s="219">
        <v>548</v>
      </c>
      <c r="C707" s="219"/>
      <c r="D707" s="219">
        <v>2011</v>
      </c>
      <c r="E707" s="220"/>
      <c r="F707" s="220" t="s">
        <v>619</v>
      </c>
      <c r="G707" s="219">
        <v>12</v>
      </c>
      <c r="H707" s="219">
        <v>0.4</v>
      </c>
      <c r="I707" s="415">
        <v>5.3999999999999999E-2</v>
      </c>
      <c r="J707" s="219" t="s">
        <v>177</v>
      </c>
      <c r="K707" s="220"/>
      <c r="L707" s="222" t="s">
        <v>588</v>
      </c>
      <c r="M707" s="219">
        <v>2011</v>
      </c>
      <c r="N707" s="295" t="s">
        <v>2731</v>
      </c>
    </row>
    <row r="708" spans="1:14" s="215" customFormat="1" x14ac:dyDescent="0.25">
      <c r="A708" s="215">
        <v>1</v>
      </c>
      <c r="B708" s="45">
        <v>549</v>
      </c>
      <c r="C708" s="219"/>
      <c r="D708" s="219">
        <v>2011</v>
      </c>
      <c r="E708" s="220"/>
      <c r="F708" s="220" t="s">
        <v>619</v>
      </c>
      <c r="G708" s="219">
        <v>15</v>
      </c>
      <c r="H708" s="219">
        <v>0.4</v>
      </c>
      <c r="I708" s="417"/>
      <c r="J708" s="219" t="s">
        <v>177</v>
      </c>
      <c r="K708" s="220"/>
      <c r="L708" s="222" t="s">
        <v>588</v>
      </c>
      <c r="M708" s="219">
        <v>2011</v>
      </c>
      <c r="N708" s="295" t="s">
        <v>2731</v>
      </c>
    </row>
    <row r="709" spans="1:14" s="215" customFormat="1" x14ac:dyDescent="0.25">
      <c r="A709" s="215">
        <v>1</v>
      </c>
      <c r="B709" s="219">
        <v>550</v>
      </c>
      <c r="C709" s="219"/>
      <c r="D709" s="219">
        <v>2011</v>
      </c>
      <c r="E709" s="220"/>
      <c r="F709" s="220" t="s">
        <v>2229</v>
      </c>
      <c r="G709" s="219">
        <v>12</v>
      </c>
      <c r="H709" s="219">
        <v>0.4</v>
      </c>
      <c r="I709" s="416"/>
      <c r="J709" s="219" t="s">
        <v>177</v>
      </c>
      <c r="K709" s="220"/>
      <c r="L709" s="222" t="s">
        <v>588</v>
      </c>
      <c r="M709" s="219">
        <v>2011</v>
      </c>
      <c r="N709" s="295" t="s">
        <v>2731</v>
      </c>
    </row>
    <row r="710" spans="1:14" s="215" customFormat="1" x14ac:dyDescent="0.25">
      <c r="A710" s="215">
        <v>1</v>
      </c>
      <c r="B710" s="45">
        <v>551</v>
      </c>
      <c r="C710" s="219"/>
      <c r="D710" s="219">
        <v>2013</v>
      </c>
      <c r="E710" s="220"/>
      <c r="F710" s="220" t="s">
        <v>2230</v>
      </c>
      <c r="G710" s="219">
        <v>5</v>
      </c>
      <c r="H710" s="219">
        <v>0.4</v>
      </c>
      <c r="I710" s="273">
        <v>4.5999999999999999E-2</v>
      </c>
      <c r="J710" s="219" t="s">
        <v>177</v>
      </c>
      <c r="K710" s="220"/>
      <c r="L710" s="220" t="s">
        <v>223</v>
      </c>
      <c r="M710" s="219">
        <v>2013</v>
      </c>
      <c r="N710" s="295" t="s">
        <v>2739</v>
      </c>
    </row>
    <row r="711" spans="1:14" s="215" customFormat="1" x14ac:dyDescent="0.25">
      <c r="A711" s="215">
        <v>1</v>
      </c>
      <c r="B711" s="45">
        <v>552</v>
      </c>
      <c r="C711" s="219"/>
      <c r="D711" s="219">
        <v>2013</v>
      </c>
      <c r="E711" s="220"/>
      <c r="F711" s="220" t="s">
        <v>2230</v>
      </c>
      <c r="G711" s="219">
        <v>8</v>
      </c>
      <c r="H711" s="219">
        <v>0.4</v>
      </c>
      <c r="I711" s="273">
        <v>4.5999999999999999E-2</v>
      </c>
      <c r="J711" s="219" t="s">
        <v>177</v>
      </c>
      <c r="K711" s="220"/>
      <c r="L711" s="220" t="s">
        <v>223</v>
      </c>
      <c r="M711" s="219">
        <v>2013</v>
      </c>
      <c r="N711" s="295" t="s">
        <v>2736</v>
      </c>
    </row>
    <row r="712" spans="1:14" s="215" customFormat="1" x14ac:dyDescent="0.25">
      <c r="A712" s="215">
        <v>1</v>
      </c>
      <c r="B712" s="45">
        <v>553</v>
      </c>
      <c r="C712" s="219"/>
      <c r="D712" s="219">
        <v>2013</v>
      </c>
      <c r="E712" s="220"/>
      <c r="F712" s="220" t="s">
        <v>2345</v>
      </c>
      <c r="G712" s="219">
        <v>3</v>
      </c>
      <c r="H712" s="219">
        <v>0.4</v>
      </c>
      <c r="I712" s="273">
        <v>6.4000000000000001E-2</v>
      </c>
      <c r="J712" s="219" t="s">
        <v>177</v>
      </c>
      <c r="K712" s="220"/>
      <c r="L712" s="220" t="s">
        <v>223</v>
      </c>
      <c r="M712" s="219">
        <v>2013</v>
      </c>
      <c r="N712" s="295" t="s">
        <v>2737</v>
      </c>
    </row>
    <row r="713" spans="1:14" s="215" customFormat="1" x14ac:dyDescent="0.25">
      <c r="A713" s="215">
        <v>1</v>
      </c>
      <c r="B713" s="45">
        <v>554</v>
      </c>
      <c r="C713" s="219"/>
      <c r="D713" s="219">
        <v>2013</v>
      </c>
      <c r="E713" s="220"/>
      <c r="F713" s="220" t="s">
        <v>2231</v>
      </c>
      <c r="G713" s="219">
        <v>4</v>
      </c>
      <c r="H713" s="219">
        <v>0.4</v>
      </c>
      <c r="I713" s="273">
        <v>6.4000000000000001E-2</v>
      </c>
      <c r="J713" s="219" t="s">
        <v>177</v>
      </c>
      <c r="K713" s="220"/>
      <c r="L713" s="220" t="s">
        <v>223</v>
      </c>
      <c r="M713" s="219">
        <v>2013</v>
      </c>
      <c r="N713" s="295" t="s">
        <v>2738</v>
      </c>
    </row>
    <row r="714" spans="1:14" s="215" customFormat="1" x14ac:dyDescent="0.25">
      <c r="A714" s="215">
        <v>1</v>
      </c>
      <c r="B714" s="45">
        <v>555</v>
      </c>
      <c r="C714" s="219"/>
      <c r="D714" s="219">
        <v>2013</v>
      </c>
      <c r="E714" s="220"/>
      <c r="F714" s="220" t="s">
        <v>2232</v>
      </c>
      <c r="G714" s="219">
        <v>7</v>
      </c>
      <c r="H714" s="219">
        <v>0.4</v>
      </c>
      <c r="I714" s="279">
        <v>5.8000000000000003E-2</v>
      </c>
      <c r="J714" s="219" t="s">
        <v>177</v>
      </c>
      <c r="K714" s="219"/>
      <c r="L714" s="222" t="s">
        <v>2482</v>
      </c>
      <c r="M714" s="219">
        <v>2013</v>
      </c>
      <c r="N714" s="311" t="s">
        <v>2492</v>
      </c>
    </row>
    <row r="715" spans="1:14" s="215" customFormat="1" x14ac:dyDescent="0.25">
      <c r="A715" s="215">
        <v>1</v>
      </c>
      <c r="B715" s="45">
        <v>556</v>
      </c>
      <c r="C715" s="219"/>
      <c r="D715" s="219">
        <v>2013</v>
      </c>
      <c r="E715" s="220"/>
      <c r="F715" s="220" t="s">
        <v>2232</v>
      </c>
      <c r="G715" s="219">
        <v>2</v>
      </c>
      <c r="H715" s="219">
        <v>0.4</v>
      </c>
      <c r="I715" s="279">
        <v>5.8000000000000003E-2</v>
      </c>
      <c r="J715" s="219" t="s">
        <v>177</v>
      </c>
      <c r="K715" s="219"/>
      <c r="L715" s="222" t="s">
        <v>2482</v>
      </c>
      <c r="M715" s="219">
        <v>2013</v>
      </c>
      <c r="N715" s="311" t="s">
        <v>2492</v>
      </c>
    </row>
    <row r="716" spans="1:14" s="215" customFormat="1" x14ac:dyDescent="0.25">
      <c r="A716" s="215">
        <v>1</v>
      </c>
      <c r="B716" s="219">
        <v>557</v>
      </c>
      <c r="C716" s="219"/>
      <c r="D716" s="219">
        <v>2013</v>
      </c>
      <c r="E716" s="220"/>
      <c r="F716" s="220" t="s">
        <v>620</v>
      </c>
      <c r="G716" s="219">
        <v>6</v>
      </c>
      <c r="H716" s="219">
        <v>0.4</v>
      </c>
      <c r="I716" s="273">
        <v>8.2000000000000003E-2</v>
      </c>
      <c r="J716" s="219" t="s">
        <v>177</v>
      </c>
      <c r="K716" s="220"/>
      <c r="L716" s="222" t="s">
        <v>2440</v>
      </c>
      <c r="M716" s="219">
        <v>2013</v>
      </c>
      <c r="N716" s="295" t="s">
        <v>2763</v>
      </c>
    </row>
    <row r="717" spans="1:14" s="215" customFormat="1" x14ac:dyDescent="0.25">
      <c r="A717" s="215">
        <v>1</v>
      </c>
      <c r="B717" s="219">
        <v>558</v>
      </c>
      <c r="C717" s="219"/>
      <c r="D717" s="219">
        <v>2011</v>
      </c>
      <c r="E717" s="220"/>
      <c r="F717" s="220" t="s">
        <v>590</v>
      </c>
      <c r="G717" s="219">
        <v>12</v>
      </c>
      <c r="H717" s="219">
        <v>0.4</v>
      </c>
      <c r="I717" s="237">
        <v>0.14499999999999999</v>
      </c>
      <c r="J717" s="219" t="s">
        <v>177</v>
      </c>
      <c r="K717" s="220"/>
      <c r="L717" s="222" t="s">
        <v>588</v>
      </c>
      <c r="M717" s="219">
        <v>2011</v>
      </c>
      <c r="N717" s="311" t="s">
        <v>2808</v>
      </c>
    </row>
    <row r="718" spans="1:14" s="215" customFormat="1" x14ac:dyDescent="0.25">
      <c r="A718" s="215">
        <v>1</v>
      </c>
      <c r="B718" s="219">
        <v>559</v>
      </c>
      <c r="C718" s="219"/>
      <c r="D718" s="219">
        <v>2011</v>
      </c>
      <c r="E718" s="220"/>
      <c r="F718" s="220" t="s">
        <v>590</v>
      </c>
      <c r="G718" s="219">
        <v>13</v>
      </c>
      <c r="H718" s="219">
        <v>0.4</v>
      </c>
      <c r="I718" s="237">
        <v>0.14499999999999999</v>
      </c>
      <c r="J718" s="219" t="s">
        <v>177</v>
      </c>
      <c r="K718" s="220"/>
      <c r="L718" s="222" t="s">
        <v>588</v>
      </c>
      <c r="M718" s="219">
        <v>2011</v>
      </c>
      <c r="N718" s="311" t="s">
        <v>2808</v>
      </c>
    </row>
    <row r="719" spans="1:14" s="215" customFormat="1" x14ac:dyDescent="0.25">
      <c r="A719" s="215">
        <v>1</v>
      </c>
      <c r="B719" s="219">
        <v>560</v>
      </c>
      <c r="C719" s="219"/>
      <c r="D719" s="219">
        <v>2010</v>
      </c>
      <c r="E719" s="220"/>
      <c r="F719" s="220" t="s">
        <v>591</v>
      </c>
      <c r="G719" s="219">
        <v>15</v>
      </c>
      <c r="H719" s="219">
        <v>0.4</v>
      </c>
      <c r="I719" s="237">
        <v>0.153</v>
      </c>
      <c r="J719" s="219" t="s">
        <v>177</v>
      </c>
      <c r="K719" s="220"/>
      <c r="L719" s="222" t="s">
        <v>588</v>
      </c>
      <c r="M719" s="219">
        <v>2010</v>
      </c>
      <c r="N719" s="311" t="s">
        <v>2809</v>
      </c>
    </row>
    <row r="720" spans="1:14" s="215" customFormat="1" x14ac:dyDescent="0.25">
      <c r="A720" s="215">
        <v>1</v>
      </c>
      <c r="B720" s="219">
        <v>561</v>
      </c>
      <c r="C720" s="219"/>
      <c r="D720" s="219">
        <v>2010</v>
      </c>
      <c r="E720" s="220"/>
      <c r="F720" s="220" t="s">
        <v>591</v>
      </c>
      <c r="G720" s="219">
        <v>16</v>
      </c>
      <c r="H720" s="219">
        <v>0.4</v>
      </c>
      <c r="I720" s="237">
        <v>0.153</v>
      </c>
      <c r="J720" s="219" t="s">
        <v>177</v>
      </c>
      <c r="K720" s="220"/>
      <c r="L720" s="222" t="s">
        <v>588</v>
      </c>
      <c r="M720" s="219">
        <v>2010</v>
      </c>
      <c r="N720" s="311" t="s">
        <v>2809</v>
      </c>
    </row>
    <row r="721" spans="1:15" s="215" customFormat="1" x14ac:dyDescent="0.25">
      <c r="A721" s="215">
        <v>1</v>
      </c>
      <c r="B721" s="219">
        <v>562</v>
      </c>
      <c r="C721" s="219"/>
      <c r="D721" s="219">
        <v>2013</v>
      </c>
      <c r="E721" s="220"/>
      <c r="F721" s="220" t="s">
        <v>1748</v>
      </c>
      <c r="G721" s="219">
        <v>1</v>
      </c>
      <c r="H721" s="219">
        <v>0.4</v>
      </c>
      <c r="I721" s="279">
        <v>7.2999999999999995E-2</v>
      </c>
      <c r="J721" s="219" t="s">
        <v>177</v>
      </c>
      <c r="K721" s="220"/>
      <c r="L721" s="222" t="s">
        <v>2779</v>
      </c>
      <c r="M721" s="219">
        <v>2013</v>
      </c>
      <c r="N721" s="311" t="s">
        <v>2786</v>
      </c>
    </row>
    <row r="722" spans="1:15" s="215" customFormat="1" x14ac:dyDescent="0.25">
      <c r="A722" s="215">
        <v>1</v>
      </c>
      <c r="B722" s="219">
        <v>563</v>
      </c>
      <c r="C722" s="219"/>
      <c r="D722" s="219">
        <v>2013</v>
      </c>
      <c r="E722" s="220"/>
      <c r="F722" s="220" t="s">
        <v>1748</v>
      </c>
      <c r="G722" s="219">
        <v>10</v>
      </c>
      <c r="H722" s="219">
        <v>0.4</v>
      </c>
      <c r="I722" s="279">
        <v>7.2999999999999995E-2</v>
      </c>
      <c r="J722" s="219" t="s">
        <v>177</v>
      </c>
      <c r="K722" s="220"/>
      <c r="L722" s="222" t="s">
        <v>2779</v>
      </c>
      <c r="M722" s="219">
        <v>2013</v>
      </c>
      <c r="N722" s="311" t="s">
        <v>2786</v>
      </c>
    </row>
    <row r="723" spans="1:15" s="215" customFormat="1" x14ac:dyDescent="0.25">
      <c r="A723" s="215">
        <v>1</v>
      </c>
      <c r="B723" s="219">
        <v>564</v>
      </c>
      <c r="C723" s="219"/>
      <c r="D723" s="219">
        <v>2013</v>
      </c>
      <c r="E723" s="220"/>
      <c r="F723" s="220" t="s">
        <v>1749</v>
      </c>
      <c r="G723" s="219">
        <v>5</v>
      </c>
      <c r="H723" s="219">
        <v>0.4</v>
      </c>
      <c r="I723" s="279">
        <v>0.14299999999999999</v>
      </c>
      <c r="J723" s="219" t="s">
        <v>177</v>
      </c>
      <c r="K723" s="220"/>
      <c r="L723" s="222" t="s">
        <v>2779</v>
      </c>
      <c r="M723" s="219">
        <v>20136</v>
      </c>
      <c r="N723" s="311" t="s">
        <v>2786</v>
      </c>
    </row>
    <row r="724" spans="1:15" s="215" customFormat="1" x14ac:dyDescent="0.25">
      <c r="A724" s="215">
        <v>1</v>
      </c>
      <c r="B724" s="219">
        <v>565</v>
      </c>
      <c r="C724" s="219"/>
      <c r="D724" s="219">
        <v>2013</v>
      </c>
      <c r="E724" s="220"/>
      <c r="F724" s="220" t="s">
        <v>1749</v>
      </c>
      <c r="G724" s="219">
        <v>14</v>
      </c>
      <c r="H724" s="219">
        <v>0.4</v>
      </c>
      <c r="I724" s="279">
        <v>0.14299999999999999</v>
      </c>
      <c r="J724" s="219" t="s">
        <v>177</v>
      </c>
      <c r="K724" s="220"/>
      <c r="L724" s="222" t="s">
        <v>2779</v>
      </c>
      <c r="M724" s="219">
        <v>2013</v>
      </c>
      <c r="N724" s="311" t="s">
        <v>2786</v>
      </c>
    </row>
    <row r="725" spans="1:15" s="215" customFormat="1" x14ac:dyDescent="0.25">
      <c r="A725" s="215">
        <v>1</v>
      </c>
      <c r="B725" s="45">
        <v>566</v>
      </c>
      <c r="C725" s="219"/>
      <c r="D725" s="219">
        <v>2011</v>
      </c>
      <c r="E725" s="220"/>
      <c r="F725" s="220" t="s">
        <v>621</v>
      </c>
      <c r="G725" s="219">
        <v>15</v>
      </c>
      <c r="H725" s="219">
        <v>0.4</v>
      </c>
      <c r="I725" s="415">
        <v>0.98599999999999999</v>
      </c>
      <c r="J725" s="219" t="s">
        <v>177</v>
      </c>
      <c r="K725" s="220"/>
      <c r="L725" s="222" t="s">
        <v>588</v>
      </c>
      <c r="M725" s="219">
        <v>2011</v>
      </c>
      <c r="N725" s="295" t="s">
        <v>2732</v>
      </c>
    </row>
    <row r="726" spans="1:15" s="215" customFormat="1" x14ac:dyDescent="0.25">
      <c r="A726" s="215">
        <v>1</v>
      </c>
      <c r="B726" s="219">
        <v>567</v>
      </c>
      <c r="C726" s="219"/>
      <c r="D726" s="219">
        <v>2011</v>
      </c>
      <c r="E726" s="220"/>
      <c r="F726" s="220" t="s">
        <v>2233</v>
      </c>
      <c r="G726" s="219">
        <v>4</v>
      </c>
      <c r="H726" s="219">
        <v>0.4</v>
      </c>
      <c r="I726" s="417"/>
      <c r="J726" s="219" t="s">
        <v>177</v>
      </c>
      <c r="K726" s="220"/>
      <c r="L726" s="222" t="s">
        <v>2332</v>
      </c>
      <c r="M726" s="219">
        <v>2011</v>
      </c>
      <c r="N726" s="295" t="s">
        <v>2732</v>
      </c>
    </row>
    <row r="727" spans="1:15" s="215" customFormat="1" x14ac:dyDescent="0.25">
      <c r="A727" s="215">
        <v>1</v>
      </c>
      <c r="B727" s="45">
        <v>568</v>
      </c>
      <c r="C727" s="219"/>
      <c r="D727" s="219">
        <v>2011</v>
      </c>
      <c r="E727" s="220"/>
      <c r="F727" s="220" t="s">
        <v>622</v>
      </c>
      <c r="G727" s="219">
        <v>11</v>
      </c>
      <c r="H727" s="219">
        <v>0.4</v>
      </c>
      <c r="I727" s="417"/>
      <c r="J727" s="219" t="s">
        <v>177</v>
      </c>
      <c r="K727" s="220"/>
      <c r="L727" s="222" t="s">
        <v>588</v>
      </c>
      <c r="M727" s="219">
        <v>2011</v>
      </c>
      <c r="N727" s="295" t="s">
        <v>2732</v>
      </c>
    </row>
    <row r="728" spans="1:15" s="215" customFormat="1" x14ac:dyDescent="0.25">
      <c r="A728" s="215">
        <v>1</v>
      </c>
      <c r="B728" s="219">
        <v>569</v>
      </c>
      <c r="C728" s="219"/>
      <c r="D728" s="219">
        <v>2011</v>
      </c>
      <c r="E728" s="220"/>
      <c r="F728" s="220" t="s">
        <v>2234</v>
      </c>
      <c r="G728" s="219">
        <v>8</v>
      </c>
      <c r="H728" s="219">
        <v>0.4</v>
      </c>
      <c r="I728" s="417"/>
      <c r="J728" s="219" t="s">
        <v>177</v>
      </c>
      <c r="K728" s="220"/>
      <c r="L728" s="222" t="s">
        <v>2332</v>
      </c>
      <c r="M728" s="219">
        <v>2011</v>
      </c>
      <c r="N728" s="295" t="s">
        <v>2732</v>
      </c>
    </row>
    <row r="729" spans="1:15" s="215" customFormat="1" x14ac:dyDescent="0.25">
      <c r="A729" s="215">
        <v>1</v>
      </c>
      <c r="B729" s="219">
        <v>570</v>
      </c>
      <c r="C729" s="219"/>
      <c r="D729" s="219">
        <v>2011</v>
      </c>
      <c r="E729" s="220"/>
      <c r="F729" s="220" t="s">
        <v>2091</v>
      </c>
      <c r="G729" s="219">
        <v>2</v>
      </c>
      <c r="H729" s="219">
        <v>0.4</v>
      </c>
      <c r="I729" s="417"/>
      <c r="J729" s="219" t="s">
        <v>177</v>
      </c>
      <c r="K729" s="220"/>
      <c r="L729" s="222" t="s">
        <v>588</v>
      </c>
      <c r="M729" s="219">
        <v>2011</v>
      </c>
      <c r="N729" s="295" t="s">
        <v>2732</v>
      </c>
    </row>
    <row r="730" spans="1:15" s="215" customFormat="1" x14ac:dyDescent="0.25">
      <c r="A730" s="215">
        <v>1</v>
      </c>
      <c r="B730" s="219">
        <v>571</v>
      </c>
      <c r="C730" s="219"/>
      <c r="D730" s="219">
        <v>2011</v>
      </c>
      <c r="E730" s="220"/>
      <c r="F730" s="220" t="s">
        <v>2235</v>
      </c>
      <c r="G730" s="219">
        <v>13</v>
      </c>
      <c r="H730" s="219">
        <v>0.4</v>
      </c>
      <c r="I730" s="417"/>
      <c r="J730" s="219" t="s">
        <v>177</v>
      </c>
      <c r="K730" s="220"/>
      <c r="L730" s="222" t="s">
        <v>2332</v>
      </c>
      <c r="M730" s="219">
        <v>2011</v>
      </c>
      <c r="N730" s="295" t="s">
        <v>2732</v>
      </c>
    </row>
    <row r="731" spans="1:15" s="215" customFormat="1" x14ac:dyDescent="0.25">
      <c r="A731" s="215">
        <v>1</v>
      </c>
      <c r="B731" s="219">
        <v>572</v>
      </c>
      <c r="C731" s="219"/>
      <c r="D731" s="219">
        <v>2011</v>
      </c>
      <c r="E731" s="220"/>
      <c r="F731" s="220" t="s">
        <v>2092</v>
      </c>
      <c r="G731" s="219">
        <v>3</v>
      </c>
      <c r="H731" s="219">
        <v>0.4</v>
      </c>
      <c r="I731" s="417"/>
      <c r="J731" s="219" t="s">
        <v>177</v>
      </c>
      <c r="K731" s="220"/>
      <c r="L731" s="222" t="s">
        <v>588</v>
      </c>
      <c r="M731" s="219">
        <v>2011</v>
      </c>
      <c r="N731" s="295" t="s">
        <v>2732</v>
      </c>
    </row>
    <row r="732" spans="1:15" s="215" customFormat="1" x14ac:dyDescent="0.25">
      <c r="A732" s="215">
        <v>1</v>
      </c>
      <c r="B732" s="219">
        <v>573</v>
      </c>
      <c r="C732" s="219"/>
      <c r="D732" s="219">
        <v>2011</v>
      </c>
      <c r="E732" s="220"/>
      <c r="F732" s="220" t="s">
        <v>2236</v>
      </c>
      <c r="G732" s="219">
        <v>6</v>
      </c>
      <c r="H732" s="219">
        <v>0.4</v>
      </c>
      <c r="I732" s="416"/>
      <c r="J732" s="219" t="s">
        <v>177</v>
      </c>
      <c r="K732" s="220"/>
      <c r="L732" s="222" t="s">
        <v>2332</v>
      </c>
      <c r="M732" s="219">
        <v>2011</v>
      </c>
      <c r="N732" s="295" t="s">
        <v>2732</v>
      </c>
    </row>
    <row r="733" spans="1:15" s="215" customFormat="1" x14ac:dyDescent="0.25">
      <c r="A733" s="215">
        <v>1</v>
      </c>
      <c r="B733" s="219">
        <v>574</v>
      </c>
      <c r="C733" s="219"/>
      <c r="D733" s="219"/>
      <c r="E733" s="220"/>
      <c r="F733" s="220" t="s">
        <v>2093</v>
      </c>
      <c r="G733" s="219">
        <v>7</v>
      </c>
      <c r="H733" s="219">
        <v>0.4</v>
      </c>
      <c r="I733" s="273">
        <v>7.8E-2</v>
      </c>
      <c r="J733" s="219" t="s">
        <v>177</v>
      </c>
      <c r="K733" s="220"/>
      <c r="L733" s="222" t="s">
        <v>2440</v>
      </c>
      <c r="M733" s="219"/>
      <c r="N733" s="295" t="s">
        <v>2763</v>
      </c>
    </row>
    <row r="734" spans="1:15" x14ac:dyDescent="0.25">
      <c r="A734" s="68">
        <v>1</v>
      </c>
      <c r="B734" s="45">
        <v>575</v>
      </c>
      <c r="C734" s="25"/>
      <c r="D734" s="25">
        <v>2015</v>
      </c>
      <c r="E734" s="77"/>
      <c r="F734" s="77" t="s">
        <v>623</v>
      </c>
      <c r="G734" s="25">
        <v>5</v>
      </c>
      <c r="H734" s="25">
        <v>0.4</v>
      </c>
      <c r="I734" s="273">
        <v>3.6999999999999998E-2</v>
      </c>
      <c r="J734" s="25" t="s">
        <v>177</v>
      </c>
      <c r="K734" s="77"/>
      <c r="L734" s="156" t="s">
        <v>2036</v>
      </c>
      <c r="M734" s="25">
        <v>2015</v>
      </c>
      <c r="N734" s="294" t="s">
        <v>2730</v>
      </c>
      <c r="O734" s="278"/>
    </row>
    <row r="735" spans="1:15" s="215" customFormat="1" x14ac:dyDescent="0.25">
      <c r="A735" s="215">
        <v>1</v>
      </c>
      <c r="B735" s="45">
        <v>576</v>
      </c>
      <c r="C735" s="219"/>
      <c r="D735" s="219">
        <v>2015</v>
      </c>
      <c r="E735" s="220"/>
      <c r="F735" s="220" t="s">
        <v>623</v>
      </c>
      <c r="G735" s="219">
        <v>12</v>
      </c>
      <c r="H735" s="219">
        <v>0.4</v>
      </c>
      <c r="I735" s="415">
        <v>0.18</v>
      </c>
      <c r="J735" s="219" t="s">
        <v>177</v>
      </c>
      <c r="K735" s="220"/>
      <c r="L735" s="222" t="s">
        <v>2440</v>
      </c>
      <c r="M735" s="219">
        <v>2015</v>
      </c>
      <c r="N735" s="295" t="s">
        <v>2763</v>
      </c>
    </row>
    <row r="736" spans="1:15" s="215" customFormat="1" x14ac:dyDescent="0.25">
      <c r="A736" s="215">
        <v>1</v>
      </c>
      <c r="B736" s="45">
        <v>577</v>
      </c>
      <c r="C736" s="219"/>
      <c r="D736" s="219">
        <v>2015</v>
      </c>
      <c r="E736" s="220"/>
      <c r="F736" s="220" t="s">
        <v>624</v>
      </c>
      <c r="G736" s="219">
        <v>7</v>
      </c>
      <c r="H736" s="219">
        <v>0.4</v>
      </c>
      <c r="I736" s="417"/>
      <c r="J736" s="219" t="s">
        <v>177</v>
      </c>
      <c r="K736" s="220"/>
      <c r="L736" s="222" t="s">
        <v>2440</v>
      </c>
      <c r="M736" s="219">
        <v>2015</v>
      </c>
      <c r="N736" s="295" t="s">
        <v>2763</v>
      </c>
    </row>
    <row r="737" spans="1:14" s="215" customFormat="1" x14ac:dyDescent="0.25">
      <c r="A737" s="215">
        <v>1</v>
      </c>
      <c r="B737" s="45">
        <v>578</v>
      </c>
      <c r="C737" s="219"/>
      <c r="D737" s="219">
        <v>2015</v>
      </c>
      <c r="E737" s="220"/>
      <c r="F737" s="220" t="s">
        <v>624</v>
      </c>
      <c r="G737" s="219">
        <v>16</v>
      </c>
      <c r="H737" s="219">
        <v>0.4</v>
      </c>
      <c r="I737" s="417"/>
      <c r="J737" s="219" t="s">
        <v>177</v>
      </c>
      <c r="K737" s="220"/>
      <c r="L737" s="222" t="s">
        <v>2440</v>
      </c>
      <c r="M737" s="219">
        <v>2015</v>
      </c>
      <c r="N737" s="295" t="s">
        <v>2763</v>
      </c>
    </row>
    <row r="738" spans="1:14" s="215" customFormat="1" x14ac:dyDescent="0.25">
      <c r="A738" s="215">
        <v>1</v>
      </c>
      <c r="B738" s="45">
        <v>579</v>
      </c>
      <c r="C738" s="219"/>
      <c r="D738" s="219">
        <v>2015</v>
      </c>
      <c r="E738" s="220"/>
      <c r="F738" s="220" t="s">
        <v>625</v>
      </c>
      <c r="G738" s="219">
        <v>3</v>
      </c>
      <c r="H738" s="219">
        <v>0.4</v>
      </c>
      <c r="I738" s="417"/>
      <c r="J738" s="219" t="s">
        <v>177</v>
      </c>
      <c r="K738" s="220"/>
      <c r="L738" s="222" t="s">
        <v>2440</v>
      </c>
      <c r="M738" s="219">
        <v>2015</v>
      </c>
      <c r="N738" s="295" t="s">
        <v>2763</v>
      </c>
    </row>
    <row r="739" spans="1:14" s="215" customFormat="1" x14ac:dyDescent="0.25">
      <c r="A739" s="215">
        <v>1</v>
      </c>
      <c r="B739" s="45">
        <v>580</v>
      </c>
      <c r="C739" s="219"/>
      <c r="D739" s="219">
        <v>2015</v>
      </c>
      <c r="E739" s="220"/>
      <c r="F739" s="220" t="s">
        <v>625</v>
      </c>
      <c r="G739" s="219">
        <v>22</v>
      </c>
      <c r="H739" s="219">
        <v>0.4</v>
      </c>
      <c r="I739" s="416"/>
      <c r="J739" s="219" t="s">
        <v>177</v>
      </c>
      <c r="K739" s="220"/>
      <c r="L739" s="222" t="s">
        <v>2440</v>
      </c>
      <c r="M739" s="219">
        <v>2015</v>
      </c>
      <c r="N739" s="295" t="s">
        <v>2763</v>
      </c>
    </row>
    <row r="740" spans="1:14" s="215" customFormat="1" ht="15.75" customHeight="1" x14ac:dyDescent="0.25">
      <c r="A740" s="215">
        <v>1</v>
      </c>
      <c r="B740" s="45">
        <v>581</v>
      </c>
      <c r="C740" s="219"/>
      <c r="D740" s="219">
        <v>2015</v>
      </c>
      <c r="E740" s="220"/>
      <c r="F740" s="220" t="s">
        <v>626</v>
      </c>
      <c r="G740" s="219">
        <v>6</v>
      </c>
      <c r="H740" s="219">
        <v>0.4</v>
      </c>
      <c r="I740" s="273">
        <v>0.17699999999999999</v>
      </c>
      <c r="J740" s="219" t="s">
        <v>177</v>
      </c>
      <c r="K740" s="220"/>
      <c r="L740" s="222" t="s">
        <v>2036</v>
      </c>
      <c r="M740" s="219">
        <v>2015</v>
      </c>
      <c r="N740" s="295" t="s">
        <v>2728</v>
      </c>
    </row>
    <row r="741" spans="1:14" s="215" customFormat="1" ht="15.75" customHeight="1" x14ac:dyDescent="0.25">
      <c r="A741" s="215">
        <v>1</v>
      </c>
      <c r="B741" s="45">
        <v>582</v>
      </c>
      <c r="C741" s="219"/>
      <c r="D741" s="219">
        <v>2015</v>
      </c>
      <c r="E741" s="220"/>
      <c r="F741" s="220" t="s">
        <v>627</v>
      </c>
      <c r="G741" s="219">
        <v>4</v>
      </c>
      <c r="H741" s="219">
        <v>0.4</v>
      </c>
      <c r="I741" s="273">
        <v>7.6999999999999999E-2</v>
      </c>
      <c r="J741" s="219" t="s">
        <v>177</v>
      </c>
      <c r="K741" s="220"/>
      <c r="L741" s="222" t="s">
        <v>2036</v>
      </c>
      <c r="M741" s="219">
        <v>2015</v>
      </c>
      <c r="N741" s="295" t="s">
        <v>2729</v>
      </c>
    </row>
    <row r="742" spans="1:14" s="215" customFormat="1" ht="15.75" customHeight="1" x14ac:dyDescent="0.25">
      <c r="A742" s="215">
        <v>1</v>
      </c>
      <c r="B742" s="45">
        <v>583</v>
      </c>
      <c r="C742" s="219"/>
      <c r="D742" s="219">
        <v>2015</v>
      </c>
      <c r="E742" s="220"/>
      <c r="F742" s="220" t="s">
        <v>626</v>
      </c>
      <c r="G742" s="219">
        <v>11</v>
      </c>
      <c r="H742" s="219">
        <v>0.4</v>
      </c>
      <c r="I742" s="415">
        <v>0.64600000000000002</v>
      </c>
      <c r="J742" s="219" t="s">
        <v>177</v>
      </c>
      <c r="K742" s="220"/>
      <c r="L742" s="222" t="s">
        <v>2036</v>
      </c>
      <c r="M742" s="219">
        <v>2015</v>
      </c>
      <c r="N742" s="295" t="s">
        <v>2763</v>
      </c>
    </row>
    <row r="743" spans="1:14" s="215" customFormat="1" ht="15.75" customHeight="1" x14ac:dyDescent="0.25">
      <c r="A743" s="215">
        <v>1</v>
      </c>
      <c r="B743" s="45">
        <v>584</v>
      </c>
      <c r="C743" s="219"/>
      <c r="D743" s="219">
        <v>2015</v>
      </c>
      <c r="E743" s="220"/>
      <c r="F743" s="220" t="s">
        <v>627</v>
      </c>
      <c r="G743" s="219">
        <v>13</v>
      </c>
      <c r="H743" s="219">
        <v>0.4</v>
      </c>
      <c r="I743" s="417"/>
      <c r="J743" s="219" t="s">
        <v>177</v>
      </c>
      <c r="K743" s="220"/>
      <c r="L743" s="222" t="s">
        <v>2036</v>
      </c>
      <c r="M743" s="219">
        <v>2015</v>
      </c>
      <c r="N743" s="295" t="s">
        <v>2763</v>
      </c>
    </row>
    <row r="744" spans="1:14" s="215" customFormat="1" ht="15.75" customHeight="1" x14ac:dyDescent="0.25">
      <c r="A744" s="215">
        <v>1</v>
      </c>
      <c r="B744" s="45">
        <v>585</v>
      </c>
      <c r="C744" s="219"/>
      <c r="D744" s="219">
        <v>2015</v>
      </c>
      <c r="E744" s="220"/>
      <c r="F744" s="220" t="s">
        <v>2334</v>
      </c>
      <c r="G744" s="219">
        <v>8</v>
      </c>
      <c r="H744" s="219">
        <v>0.4</v>
      </c>
      <c r="I744" s="417"/>
      <c r="J744" s="219" t="s">
        <v>177</v>
      </c>
      <c r="K744" s="220"/>
      <c r="L744" s="222" t="s">
        <v>2440</v>
      </c>
      <c r="M744" s="219">
        <v>2015</v>
      </c>
      <c r="N744" s="295" t="s">
        <v>2763</v>
      </c>
    </row>
    <row r="745" spans="1:14" s="215" customFormat="1" ht="15.75" customHeight="1" x14ac:dyDescent="0.25">
      <c r="A745" s="215">
        <v>1</v>
      </c>
      <c r="B745" s="45">
        <v>586</v>
      </c>
      <c r="C745" s="219"/>
      <c r="D745" s="219">
        <v>2015</v>
      </c>
      <c r="E745" s="220"/>
      <c r="F745" s="220" t="s">
        <v>2334</v>
      </c>
      <c r="G745" s="219">
        <v>19</v>
      </c>
      <c r="H745" s="219">
        <v>0.4</v>
      </c>
      <c r="I745" s="417"/>
      <c r="J745" s="219" t="s">
        <v>177</v>
      </c>
      <c r="K745" s="220"/>
      <c r="L745" s="222" t="s">
        <v>2440</v>
      </c>
      <c r="M745" s="219">
        <v>2015</v>
      </c>
      <c r="N745" s="295" t="s">
        <v>2763</v>
      </c>
    </row>
    <row r="746" spans="1:14" s="215" customFormat="1" ht="15.75" customHeight="1" x14ac:dyDescent="0.25">
      <c r="A746" s="215">
        <v>1</v>
      </c>
      <c r="B746" s="45">
        <v>587</v>
      </c>
      <c r="C746" s="219"/>
      <c r="D746" s="219">
        <v>2015</v>
      </c>
      <c r="E746" s="220"/>
      <c r="F746" s="220" t="s">
        <v>628</v>
      </c>
      <c r="G746" s="219">
        <v>18</v>
      </c>
      <c r="H746" s="219">
        <v>0.4</v>
      </c>
      <c r="I746" s="417"/>
      <c r="J746" s="219" t="s">
        <v>177</v>
      </c>
      <c r="K746" s="220"/>
      <c r="L746" s="222" t="s">
        <v>2440</v>
      </c>
      <c r="M746" s="219">
        <v>2015</v>
      </c>
      <c r="N746" s="295" t="s">
        <v>2763</v>
      </c>
    </row>
    <row r="747" spans="1:14" s="215" customFormat="1" ht="15.75" customHeight="1" x14ac:dyDescent="0.25">
      <c r="A747" s="215">
        <v>1</v>
      </c>
      <c r="B747" s="45">
        <v>588</v>
      </c>
      <c r="C747" s="219"/>
      <c r="D747" s="219">
        <v>2015</v>
      </c>
      <c r="E747" s="220"/>
      <c r="F747" s="220" t="s">
        <v>628</v>
      </c>
      <c r="G747" s="219">
        <v>23</v>
      </c>
      <c r="H747" s="219">
        <v>0.4</v>
      </c>
      <c r="I747" s="417"/>
      <c r="J747" s="219" t="s">
        <v>177</v>
      </c>
      <c r="K747" s="220"/>
      <c r="L747" s="222" t="s">
        <v>2440</v>
      </c>
      <c r="M747" s="219">
        <v>2015</v>
      </c>
      <c r="N747" s="295" t="s">
        <v>2763</v>
      </c>
    </row>
    <row r="748" spans="1:14" s="215" customFormat="1" x14ac:dyDescent="0.25">
      <c r="A748" s="215">
        <v>1</v>
      </c>
      <c r="B748" s="45">
        <v>589</v>
      </c>
      <c r="C748" s="219"/>
      <c r="D748" s="219">
        <v>2015</v>
      </c>
      <c r="E748" s="220"/>
      <c r="F748" s="220" t="s">
        <v>629</v>
      </c>
      <c r="G748" s="219">
        <v>1</v>
      </c>
      <c r="H748" s="219">
        <v>0.4</v>
      </c>
      <c r="I748" s="417"/>
      <c r="J748" s="219" t="s">
        <v>177</v>
      </c>
      <c r="K748" s="220"/>
      <c r="L748" s="222" t="s">
        <v>2440</v>
      </c>
      <c r="M748" s="219">
        <v>2015</v>
      </c>
      <c r="N748" s="295" t="s">
        <v>2763</v>
      </c>
    </row>
    <row r="749" spans="1:14" s="215" customFormat="1" x14ac:dyDescent="0.25">
      <c r="A749" s="215">
        <v>1</v>
      </c>
      <c r="B749" s="45">
        <v>590</v>
      </c>
      <c r="C749" s="219"/>
      <c r="D749" s="219">
        <v>2015</v>
      </c>
      <c r="E749" s="220"/>
      <c r="F749" s="220" t="s">
        <v>629</v>
      </c>
      <c r="G749" s="219">
        <v>10</v>
      </c>
      <c r="H749" s="219">
        <v>0.4</v>
      </c>
      <c r="I749" s="417"/>
      <c r="J749" s="219" t="s">
        <v>177</v>
      </c>
      <c r="K749" s="220"/>
      <c r="L749" s="222" t="s">
        <v>2440</v>
      </c>
      <c r="M749" s="219">
        <v>2015</v>
      </c>
      <c r="N749" s="295" t="s">
        <v>2763</v>
      </c>
    </row>
    <row r="750" spans="1:14" s="215" customFormat="1" x14ac:dyDescent="0.25">
      <c r="A750" s="215">
        <v>1</v>
      </c>
      <c r="B750" s="45">
        <v>591</v>
      </c>
      <c r="C750" s="219"/>
      <c r="D750" s="219">
        <v>2015</v>
      </c>
      <c r="E750" s="220"/>
      <c r="F750" s="220" t="s">
        <v>630</v>
      </c>
      <c r="G750" s="219">
        <v>2</v>
      </c>
      <c r="H750" s="219">
        <v>0.4</v>
      </c>
      <c r="I750" s="417"/>
      <c r="J750" s="219" t="s">
        <v>177</v>
      </c>
      <c r="K750" s="220"/>
      <c r="L750" s="222" t="s">
        <v>2440</v>
      </c>
      <c r="M750" s="219">
        <v>2015</v>
      </c>
      <c r="N750" s="295" t="s">
        <v>2763</v>
      </c>
    </row>
    <row r="751" spans="1:14" s="215" customFormat="1" x14ac:dyDescent="0.25">
      <c r="A751" s="215">
        <v>1</v>
      </c>
      <c r="B751" s="45">
        <v>592</v>
      </c>
      <c r="C751" s="219"/>
      <c r="D751" s="219">
        <v>2015</v>
      </c>
      <c r="E751" s="220"/>
      <c r="F751" s="220" t="s">
        <v>630</v>
      </c>
      <c r="G751" s="219">
        <v>9</v>
      </c>
      <c r="H751" s="219">
        <v>0.4</v>
      </c>
      <c r="I751" s="416"/>
      <c r="J751" s="219" t="s">
        <v>177</v>
      </c>
      <c r="K751" s="220"/>
      <c r="L751" s="222" t="s">
        <v>2440</v>
      </c>
      <c r="M751" s="219">
        <v>2015</v>
      </c>
      <c r="N751" s="295" t="s">
        <v>2763</v>
      </c>
    </row>
    <row r="752" spans="1:14" s="215" customFormat="1" x14ac:dyDescent="0.25">
      <c r="A752" s="215">
        <v>1</v>
      </c>
      <c r="B752" s="45">
        <v>593</v>
      </c>
      <c r="C752" s="219"/>
      <c r="D752" s="219">
        <v>2015</v>
      </c>
      <c r="E752" s="220"/>
      <c r="F752" s="220" t="s">
        <v>631</v>
      </c>
      <c r="G752" s="219">
        <v>1</v>
      </c>
      <c r="H752" s="219">
        <v>0.4</v>
      </c>
      <c r="I752" s="415">
        <v>0.16200000000000001</v>
      </c>
      <c r="J752" s="219" t="s">
        <v>177</v>
      </c>
      <c r="K752" s="220"/>
      <c r="L752" s="222" t="s">
        <v>2036</v>
      </c>
      <c r="M752" s="219">
        <v>2015</v>
      </c>
      <c r="N752" s="295" t="s">
        <v>2725</v>
      </c>
    </row>
    <row r="753" spans="1:14" s="215" customFormat="1" x14ac:dyDescent="0.25">
      <c r="A753" s="215">
        <v>1</v>
      </c>
      <c r="B753" s="45">
        <v>594</v>
      </c>
      <c r="C753" s="219"/>
      <c r="D753" s="219">
        <v>2015</v>
      </c>
      <c r="E753" s="220"/>
      <c r="F753" s="220" t="s">
        <v>631</v>
      </c>
      <c r="G753" s="219">
        <v>14</v>
      </c>
      <c r="H753" s="219">
        <v>0.4</v>
      </c>
      <c r="I753" s="416"/>
      <c r="J753" s="219" t="s">
        <v>177</v>
      </c>
      <c r="K753" s="220"/>
      <c r="L753" s="222" t="s">
        <v>2036</v>
      </c>
      <c r="M753" s="219">
        <v>2015</v>
      </c>
      <c r="N753" s="295" t="s">
        <v>2725</v>
      </c>
    </row>
    <row r="754" spans="1:14" s="215" customFormat="1" x14ac:dyDescent="0.25">
      <c r="A754" s="215">
        <v>1</v>
      </c>
      <c r="B754" s="45">
        <v>595</v>
      </c>
      <c r="C754" s="219"/>
      <c r="D754" s="219">
        <v>2015</v>
      </c>
      <c r="E754" s="220"/>
      <c r="F754" s="220" t="s">
        <v>632</v>
      </c>
      <c r="G754" s="219">
        <v>3</v>
      </c>
      <c r="H754" s="219">
        <v>0.4</v>
      </c>
      <c r="I754" s="415">
        <v>0.124</v>
      </c>
      <c r="J754" s="219" t="s">
        <v>177</v>
      </c>
      <c r="K754" s="220"/>
      <c r="L754" s="222" t="s">
        <v>2036</v>
      </c>
      <c r="M754" s="219">
        <v>2015</v>
      </c>
      <c r="N754" s="295" t="s">
        <v>2726</v>
      </c>
    </row>
    <row r="755" spans="1:14" s="215" customFormat="1" x14ac:dyDescent="0.25">
      <c r="A755" s="215">
        <v>1</v>
      </c>
      <c r="B755" s="45">
        <v>596</v>
      </c>
      <c r="C755" s="219"/>
      <c r="D755" s="219">
        <v>2015</v>
      </c>
      <c r="E755" s="220"/>
      <c r="F755" s="220" t="s">
        <v>632</v>
      </c>
      <c r="G755" s="219">
        <v>8</v>
      </c>
      <c r="H755" s="219">
        <v>0.4</v>
      </c>
      <c r="I755" s="416"/>
      <c r="J755" s="219" t="s">
        <v>177</v>
      </c>
      <c r="K755" s="220"/>
      <c r="L755" s="222" t="s">
        <v>2036</v>
      </c>
      <c r="M755" s="219">
        <v>2015</v>
      </c>
      <c r="N755" s="295" t="s">
        <v>2726</v>
      </c>
    </row>
    <row r="756" spans="1:14" s="215" customFormat="1" x14ac:dyDescent="0.25">
      <c r="A756" s="215">
        <v>1</v>
      </c>
      <c r="B756" s="45">
        <v>597</v>
      </c>
      <c r="C756" s="219"/>
      <c r="D756" s="219">
        <v>2015</v>
      </c>
      <c r="E756" s="220"/>
      <c r="F756" s="220" t="s">
        <v>633</v>
      </c>
      <c r="G756" s="219">
        <v>4</v>
      </c>
      <c r="H756" s="219">
        <v>0.4</v>
      </c>
      <c r="I756" s="279">
        <v>3.3000000000000002E-2</v>
      </c>
      <c r="J756" s="219" t="s">
        <v>177</v>
      </c>
      <c r="K756" s="220"/>
      <c r="L756" s="222" t="s">
        <v>2036</v>
      </c>
      <c r="M756" s="219">
        <v>2015</v>
      </c>
      <c r="N756" s="311" t="s">
        <v>2789</v>
      </c>
    </row>
    <row r="757" spans="1:14" s="215" customFormat="1" x14ac:dyDescent="0.25">
      <c r="A757" s="215">
        <v>1</v>
      </c>
      <c r="B757" s="45">
        <v>598</v>
      </c>
      <c r="C757" s="219"/>
      <c r="D757" s="219">
        <v>2015</v>
      </c>
      <c r="E757" s="220"/>
      <c r="F757" s="220" t="s">
        <v>633</v>
      </c>
      <c r="G757" s="219">
        <v>7</v>
      </c>
      <c r="H757" s="219">
        <v>0.4</v>
      </c>
      <c r="I757" s="279">
        <v>3.3000000000000002E-2</v>
      </c>
      <c r="J757" s="219" t="s">
        <v>177</v>
      </c>
      <c r="K757" s="220"/>
      <c r="L757" s="222" t="s">
        <v>2036</v>
      </c>
      <c r="M757" s="219">
        <v>2015</v>
      </c>
      <c r="N757" s="311" t="s">
        <v>2789</v>
      </c>
    </row>
    <row r="758" spans="1:14" s="215" customFormat="1" x14ac:dyDescent="0.25">
      <c r="A758" s="215">
        <v>1</v>
      </c>
      <c r="B758" s="45">
        <v>599</v>
      </c>
      <c r="C758" s="219"/>
      <c r="D758" s="219">
        <v>2015</v>
      </c>
      <c r="E758" s="220"/>
      <c r="F758" s="220" t="s">
        <v>2095</v>
      </c>
      <c r="G758" s="219">
        <v>11</v>
      </c>
      <c r="H758" s="219">
        <v>0.4</v>
      </c>
      <c r="I758" s="415">
        <v>0.39300000000000002</v>
      </c>
      <c r="J758" s="219" t="s">
        <v>177</v>
      </c>
      <c r="K758" s="220"/>
      <c r="L758" s="222" t="s">
        <v>2036</v>
      </c>
      <c r="M758" s="219">
        <v>2015</v>
      </c>
      <c r="N758" s="302" t="s">
        <v>2724</v>
      </c>
    </row>
    <row r="759" spans="1:14" s="215" customFormat="1" x14ac:dyDescent="0.25">
      <c r="A759" s="215">
        <v>1</v>
      </c>
      <c r="B759" s="45">
        <v>600</v>
      </c>
      <c r="C759" s="219"/>
      <c r="D759" s="219">
        <v>2015</v>
      </c>
      <c r="E759" s="220"/>
      <c r="F759" s="220" t="s">
        <v>2335</v>
      </c>
      <c r="G759" s="219">
        <v>12</v>
      </c>
      <c r="H759" s="219">
        <v>0.4</v>
      </c>
      <c r="I759" s="417"/>
      <c r="J759" s="219" t="s">
        <v>177</v>
      </c>
      <c r="K759" s="220"/>
      <c r="L759" s="222" t="s">
        <v>2036</v>
      </c>
      <c r="M759" s="219">
        <v>2015</v>
      </c>
      <c r="N759" s="302" t="s">
        <v>2724</v>
      </c>
    </row>
    <row r="760" spans="1:14" s="215" customFormat="1" x14ac:dyDescent="0.25">
      <c r="A760" s="215">
        <v>1</v>
      </c>
      <c r="B760" s="219">
        <v>601</v>
      </c>
      <c r="C760" s="219"/>
      <c r="D760" s="219">
        <v>2015</v>
      </c>
      <c r="E760" s="220"/>
      <c r="F760" s="220" t="s">
        <v>2336</v>
      </c>
      <c r="G760" s="219">
        <v>13</v>
      </c>
      <c r="H760" s="219">
        <v>0.4</v>
      </c>
      <c r="I760" s="416"/>
      <c r="J760" s="219" t="s">
        <v>177</v>
      </c>
      <c r="K760" s="220"/>
      <c r="L760" s="222" t="s">
        <v>2036</v>
      </c>
      <c r="M760" s="219">
        <v>2015</v>
      </c>
      <c r="N760" s="302" t="s">
        <v>2724</v>
      </c>
    </row>
    <row r="761" spans="1:14" s="215" customFormat="1" x14ac:dyDescent="0.25">
      <c r="A761" s="215">
        <v>1</v>
      </c>
      <c r="B761" s="219">
        <v>602</v>
      </c>
      <c r="C761" s="219"/>
      <c r="D761" s="219">
        <v>2015</v>
      </c>
      <c r="E761" s="220"/>
      <c r="F761" s="220" t="s">
        <v>2237</v>
      </c>
      <c r="G761" s="219">
        <v>10</v>
      </c>
      <c r="H761" s="219">
        <v>0.4</v>
      </c>
      <c r="I761" s="279">
        <v>0.15</v>
      </c>
      <c r="J761" s="219" t="s">
        <v>177</v>
      </c>
      <c r="K761" s="220"/>
      <c r="L761" s="222" t="s">
        <v>2333</v>
      </c>
      <c r="M761" s="219">
        <v>2015</v>
      </c>
      <c r="N761" s="311" t="s">
        <v>2763</v>
      </c>
    </row>
    <row r="762" spans="1:14" s="215" customFormat="1" x14ac:dyDescent="0.25">
      <c r="A762" s="215">
        <v>1</v>
      </c>
      <c r="B762" s="45">
        <v>603</v>
      </c>
      <c r="C762" s="219"/>
      <c r="D762" s="219">
        <v>2015</v>
      </c>
      <c r="E762" s="220"/>
      <c r="F762" s="220" t="s">
        <v>634</v>
      </c>
      <c r="G762" s="219">
        <v>19</v>
      </c>
      <c r="H762" s="219">
        <v>0.4</v>
      </c>
      <c r="I762" s="415">
        <v>0.218</v>
      </c>
      <c r="J762" s="219" t="s">
        <v>177</v>
      </c>
      <c r="K762" s="220"/>
      <c r="L762" s="222" t="s">
        <v>2036</v>
      </c>
      <c r="M762" s="219">
        <v>2015</v>
      </c>
      <c r="N762" s="302" t="s">
        <v>2727</v>
      </c>
    </row>
    <row r="763" spans="1:14" s="215" customFormat="1" ht="38.25" customHeight="1" x14ac:dyDescent="0.25">
      <c r="A763" s="215">
        <v>1</v>
      </c>
      <c r="B763" s="219">
        <v>604</v>
      </c>
      <c r="C763" s="219"/>
      <c r="D763" s="219">
        <v>2015</v>
      </c>
      <c r="E763" s="220"/>
      <c r="F763" s="220" t="s">
        <v>2238</v>
      </c>
      <c r="G763" s="219">
        <v>16</v>
      </c>
      <c r="H763" s="219">
        <v>0.4</v>
      </c>
      <c r="I763" s="416"/>
      <c r="J763" s="219" t="s">
        <v>177</v>
      </c>
      <c r="K763" s="220"/>
      <c r="L763" s="222" t="s">
        <v>2037</v>
      </c>
      <c r="M763" s="219">
        <v>2015</v>
      </c>
      <c r="N763" s="294" t="s">
        <v>2727</v>
      </c>
    </row>
    <row r="764" spans="1:14" s="215" customFormat="1" x14ac:dyDescent="0.25">
      <c r="A764" s="215">
        <v>1</v>
      </c>
      <c r="B764" s="45">
        <v>605</v>
      </c>
      <c r="C764" s="219"/>
      <c r="D764" s="219">
        <v>2015</v>
      </c>
      <c r="E764" s="220"/>
      <c r="F764" s="220" t="s">
        <v>635</v>
      </c>
      <c r="G764" s="219">
        <v>23</v>
      </c>
      <c r="H764" s="219">
        <v>0.4</v>
      </c>
      <c r="I764" s="279">
        <v>8.7999999999999995E-2</v>
      </c>
      <c r="J764" s="219" t="s">
        <v>177</v>
      </c>
      <c r="K764" s="220"/>
      <c r="L764" s="222" t="s">
        <v>2036</v>
      </c>
      <c r="M764" s="219">
        <v>2015</v>
      </c>
      <c r="N764" s="311" t="s">
        <v>2790</v>
      </c>
    </row>
    <row r="765" spans="1:14" s="215" customFormat="1" x14ac:dyDescent="0.25">
      <c r="A765" s="215">
        <v>1</v>
      </c>
      <c r="B765" s="219">
        <v>606</v>
      </c>
      <c r="C765" s="219"/>
      <c r="D765" s="219">
        <v>2015</v>
      </c>
      <c r="E765" s="220"/>
      <c r="F765" s="220" t="s">
        <v>2239</v>
      </c>
      <c r="G765" s="219">
        <v>24</v>
      </c>
      <c r="H765" s="219">
        <v>0.4</v>
      </c>
      <c r="I765" s="279">
        <v>8.7999999999999995E-2</v>
      </c>
      <c r="J765" s="219" t="s">
        <v>177</v>
      </c>
      <c r="K765" s="220"/>
      <c r="L765" s="222" t="s">
        <v>2038</v>
      </c>
      <c r="M765" s="219">
        <v>2015</v>
      </c>
      <c r="N765" s="311" t="s">
        <v>2790</v>
      </c>
    </row>
    <row r="766" spans="1:14" s="215" customFormat="1" x14ac:dyDescent="0.25">
      <c r="A766" s="215">
        <v>1</v>
      </c>
      <c r="B766" s="219">
        <v>607</v>
      </c>
      <c r="C766" s="219"/>
      <c r="D766" s="219">
        <v>2015</v>
      </c>
      <c r="E766" s="220"/>
      <c r="F766" s="220" t="s">
        <v>2337</v>
      </c>
      <c r="G766" s="219">
        <v>5</v>
      </c>
      <c r="H766" s="219">
        <v>0.4</v>
      </c>
      <c r="I766" s="415">
        <v>0.09</v>
      </c>
      <c r="J766" s="219" t="s">
        <v>177</v>
      </c>
      <c r="K766" s="220"/>
      <c r="L766" s="222" t="s">
        <v>589</v>
      </c>
      <c r="M766" s="219">
        <v>2015</v>
      </c>
      <c r="N766" s="295" t="s">
        <v>2763</v>
      </c>
    </row>
    <row r="767" spans="1:14" s="215" customFormat="1" x14ac:dyDescent="0.25">
      <c r="A767" s="215">
        <v>1</v>
      </c>
      <c r="B767" s="219">
        <v>608</v>
      </c>
      <c r="C767" s="219"/>
      <c r="D767" s="219">
        <v>2015</v>
      </c>
      <c r="E767" s="220"/>
      <c r="F767" s="220" t="s">
        <v>2337</v>
      </c>
      <c r="G767" s="219">
        <v>3</v>
      </c>
      <c r="H767" s="219">
        <v>0.4</v>
      </c>
      <c r="I767" s="416"/>
      <c r="J767" s="219" t="s">
        <v>177</v>
      </c>
      <c r="K767" s="220"/>
      <c r="L767" s="222" t="s">
        <v>589</v>
      </c>
      <c r="M767" s="219">
        <v>2015</v>
      </c>
      <c r="N767" s="295" t="s">
        <v>2763</v>
      </c>
    </row>
    <row r="768" spans="1:14" s="215" customFormat="1" x14ac:dyDescent="0.25">
      <c r="A768" s="215">
        <v>1</v>
      </c>
      <c r="B768" s="219">
        <v>609</v>
      </c>
      <c r="C768" s="219"/>
      <c r="D768" s="219">
        <v>2015</v>
      </c>
      <c r="E768" s="220"/>
      <c r="F768" s="220" t="s">
        <v>636</v>
      </c>
      <c r="G768" s="219">
        <v>15</v>
      </c>
      <c r="H768" s="219">
        <v>0.4</v>
      </c>
      <c r="I768" s="279">
        <v>5.8000000000000003E-2</v>
      </c>
      <c r="J768" s="219" t="s">
        <v>177</v>
      </c>
      <c r="K768" s="220"/>
      <c r="L768" s="222" t="s">
        <v>589</v>
      </c>
      <c r="M768" s="219">
        <v>2015</v>
      </c>
      <c r="N768" s="311" t="s">
        <v>2763</v>
      </c>
    </row>
    <row r="769" spans="1:14" s="215" customFormat="1" x14ac:dyDescent="0.25">
      <c r="A769" s="215">
        <v>1</v>
      </c>
      <c r="B769" s="219">
        <v>610</v>
      </c>
      <c r="C769" s="219"/>
      <c r="D769" s="219">
        <v>2015</v>
      </c>
      <c r="E769" s="220"/>
      <c r="F769" s="220" t="s">
        <v>636</v>
      </c>
      <c r="G769" s="219">
        <v>21</v>
      </c>
      <c r="H769" s="219">
        <v>0.4</v>
      </c>
      <c r="I769" s="279">
        <v>4.8000000000000001E-2</v>
      </c>
      <c r="J769" s="219" t="s">
        <v>177</v>
      </c>
      <c r="K769" s="220"/>
      <c r="L769" s="222" t="s">
        <v>589</v>
      </c>
      <c r="M769" s="219">
        <v>2015</v>
      </c>
      <c r="N769" s="311" t="s">
        <v>2791</v>
      </c>
    </row>
    <row r="770" spans="1:14" s="215" customFormat="1" x14ac:dyDescent="0.25">
      <c r="A770" s="215">
        <v>1</v>
      </c>
      <c r="B770" s="219">
        <v>611</v>
      </c>
      <c r="C770" s="219"/>
      <c r="D770" s="219">
        <v>2015</v>
      </c>
      <c r="E770" s="220"/>
      <c r="F770" s="220" t="s">
        <v>637</v>
      </c>
      <c r="G770" s="219">
        <v>18</v>
      </c>
      <c r="H770" s="219">
        <v>0.4</v>
      </c>
      <c r="I770" s="279">
        <v>4.8000000000000001E-2</v>
      </c>
      <c r="J770" s="219" t="s">
        <v>177</v>
      </c>
      <c r="K770" s="220"/>
      <c r="L770" s="222" t="s">
        <v>589</v>
      </c>
      <c r="M770" s="219">
        <v>2015</v>
      </c>
      <c r="N770" s="311" t="s">
        <v>2791</v>
      </c>
    </row>
    <row r="771" spans="1:14" s="215" customFormat="1" x14ac:dyDescent="0.25">
      <c r="A771" s="215">
        <v>1</v>
      </c>
      <c r="B771" s="219">
        <v>612</v>
      </c>
      <c r="C771" s="219"/>
      <c r="D771" s="219">
        <v>2015</v>
      </c>
      <c r="E771" s="220"/>
      <c r="F771" s="220" t="s">
        <v>2240</v>
      </c>
      <c r="G771" s="219">
        <v>20</v>
      </c>
      <c r="H771" s="219">
        <v>0.4</v>
      </c>
      <c r="I771" s="279">
        <v>4.8000000000000001E-2</v>
      </c>
      <c r="J771" s="219" t="s">
        <v>177</v>
      </c>
      <c r="K771" s="220"/>
      <c r="L771" s="222" t="s">
        <v>2036</v>
      </c>
      <c r="M771" s="219">
        <v>2015</v>
      </c>
      <c r="N771" s="311" t="s">
        <v>2791</v>
      </c>
    </row>
    <row r="772" spans="1:14" s="215" customFormat="1" x14ac:dyDescent="0.25">
      <c r="A772" s="215">
        <v>1</v>
      </c>
      <c r="B772" s="219">
        <v>613</v>
      </c>
      <c r="C772" s="219"/>
      <c r="D772" s="219">
        <v>2015</v>
      </c>
      <c r="E772" s="220"/>
      <c r="F772" s="220" t="s">
        <v>639</v>
      </c>
      <c r="G772" s="219">
        <v>9</v>
      </c>
      <c r="H772" s="219">
        <v>0.4</v>
      </c>
      <c r="I772" s="279">
        <v>4.4999999999999998E-2</v>
      </c>
      <c r="J772" s="219" t="s">
        <v>177</v>
      </c>
      <c r="K772" s="220"/>
      <c r="L772" s="222" t="s">
        <v>2036</v>
      </c>
      <c r="M772" s="219">
        <v>2015</v>
      </c>
      <c r="N772" s="311" t="s">
        <v>2763</v>
      </c>
    </row>
    <row r="773" spans="1:14" s="215" customFormat="1" x14ac:dyDescent="0.25">
      <c r="A773" s="215">
        <v>1</v>
      </c>
      <c r="B773" s="219">
        <v>614</v>
      </c>
      <c r="C773" s="219"/>
      <c r="D773" s="219">
        <v>2015</v>
      </c>
      <c r="E773" s="220"/>
      <c r="F773" s="220" t="s">
        <v>638</v>
      </c>
      <c r="G773" s="219">
        <v>17</v>
      </c>
      <c r="H773" s="219">
        <v>0.4</v>
      </c>
      <c r="I773" s="279">
        <v>5.3999999999999999E-2</v>
      </c>
      <c r="J773" s="219" t="s">
        <v>177</v>
      </c>
      <c r="K773" s="220"/>
      <c r="L773" s="222" t="s">
        <v>2036</v>
      </c>
      <c r="M773" s="219">
        <v>2015</v>
      </c>
      <c r="N773" s="311" t="s">
        <v>2792</v>
      </c>
    </row>
    <row r="774" spans="1:14" s="215" customFormat="1" x14ac:dyDescent="0.25">
      <c r="A774" s="215">
        <v>1</v>
      </c>
      <c r="B774" s="219">
        <v>615</v>
      </c>
      <c r="C774" s="219"/>
      <c r="D774" s="219">
        <v>2015</v>
      </c>
      <c r="E774" s="220"/>
      <c r="F774" s="220" t="s">
        <v>639</v>
      </c>
      <c r="G774" s="219">
        <v>14</v>
      </c>
      <c r="H774" s="219">
        <v>0.4</v>
      </c>
      <c r="I774" s="279">
        <v>5.3999999999999999E-2</v>
      </c>
      <c r="J774" s="219" t="s">
        <v>177</v>
      </c>
      <c r="K774" s="220"/>
      <c r="L774" s="222" t="s">
        <v>2036</v>
      </c>
      <c r="M774" s="219">
        <v>2015</v>
      </c>
      <c r="N774" s="311" t="s">
        <v>2792</v>
      </c>
    </row>
    <row r="775" spans="1:14" s="215" customFormat="1" x14ac:dyDescent="0.25">
      <c r="A775" s="215">
        <v>1</v>
      </c>
      <c r="B775" s="219">
        <v>616</v>
      </c>
      <c r="C775" s="219"/>
      <c r="D775" s="219">
        <v>2015</v>
      </c>
      <c r="E775" s="220"/>
      <c r="F775" s="220" t="s">
        <v>2241</v>
      </c>
      <c r="G775" s="219">
        <v>22</v>
      </c>
      <c r="H775" s="219">
        <v>0.4</v>
      </c>
      <c r="I775" s="279">
        <v>5.3999999999999999E-2</v>
      </c>
      <c r="J775" s="219" t="s">
        <v>177</v>
      </c>
      <c r="K775" s="220"/>
      <c r="L775" s="222" t="s">
        <v>2036</v>
      </c>
      <c r="M775" s="219">
        <v>2015</v>
      </c>
      <c r="N775" s="311" t="s">
        <v>2792</v>
      </c>
    </row>
    <row r="776" spans="1:14" s="215" customFormat="1" x14ac:dyDescent="0.25">
      <c r="A776" s="215">
        <v>1</v>
      </c>
      <c r="B776" s="45">
        <v>617</v>
      </c>
      <c r="C776" s="219"/>
      <c r="D776" s="219">
        <v>2016</v>
      </c>
      <c r="E776" s="220"/>
      <c r="F776" s="220" t="s">
        <v>2344</v>
      </c>
      <c r="G776" s="219">
        <v>27</v>
      </c>
      <c r="H776" s="219">
        <v>0.4</v>
      </c>
      <c r="I776" s="273">
        <v>6.5000000000000002E-2</v>
      </c>
      <c r="J776" s="219" t="s">
        <v>177</v>
      </c>
      <c r="K776" s="220"/>
      <c r="L776" s="220" t="s">
        <v>223</v>
      </c>
      <c r="M776" s="219">
        <v>2016</v>
      </c>
      <c r="N776" s="295" t="s">
        <v>2660</v>
      </c>
    </row>
    <row r="777" spans="1:14" s="215" customFormat="1" x14ac:dyDescent="0.25">
      <c r="A777" s="215">
        <v>1</v>
      </c>
      <c r="B777" s="45">
        <v>618</v>
      </c>
      <c r="C777" s="219"/>
      <c r="D777" s="219">
        <v>2016</v>
      </c>
      <c r="E777" s="220"/>
      <c r="F777" s="220" t="s">
        <v>2242</v>
      </c>
      <c r="G777" s="219">
        <v>4</v>
      </c>
      <c r="H777" s="219">
        <v>0.4</v>
      </c>
      <c r="I777" s="273">
        <v>6.5000000000000002E-2</v>
      </c>
      <c r="J777" s="219" t="s">
        <v>177</v>
      </c>
      <c r="K777" s="220"/>
      <c r="L777" s="222" t="s">
        <v>178</v>
      </c>
      <c r="M777" s="219">
        <v>2016</v>
      </c>
      <c r="N777" s="295" t="s">
        <v>2661</v>
      </c>
    </row>
    <row r="778" spans="1:14" s="215" customFormat="1" x14ac:dyDescent="0.25">
      <c r="A778" s="215">
        <v>1</v>
      </c>
      <c r="B778" s="45">
        <v>619</v>
      </c>
      <c r="C778" s="219"/>
      <c r="D778" s="219">
        <v>2016</v>
      </c>
      <c r="E778" s="220"/>
      <c r="F778" s="220" t="s">
        <v>2532</v>
      </c>
      <c r="G778" s="219">
        <v>31</v>
      </c>
      <c r="H778" s="219">
        <v>0.4</v>
      </c>
      <c r="I778" s="273">
        <v>6.5000000000000002E-2</v>
      </c>
      <c r="J778" s="219" t="s">
        <v>177</v>
      </c>
      <c r="K778" s="220"/>
      <c r="L778" s="220" t="s">
        <v>223</v>
      </c>
      <c r="M778" s="219">
        <v>2016</v>
      </c>
      <c r="N778" s="295" t="s">
        <v>2662</v>
      </c>
    </row>
    <row r="779" spans="1:14" s="215" customFormat="1" x14ac:dyDescent="0.25">
      <c r="A779" s="215">
        <v>1</v>
      </c>
      <c r="B779" s="45">
        <v>620</v>
      </c>
      <c r="C779" s="219"/>
      <c r="D779" s="219">
        <v>2016</v>
      </c>
      <c r="E779" s="220"/>
      <c r="F779" s="220" t="s">
        <v>2243</v>
      </c>
      <c r="G779" s="219">
        <v>8</v>
      </c>
      <c r="H779" s="219">
        <v>0.4</v>
      </c>
      <c r="I779" s="273">
        <v>6.4000000000000001E-2</v>
      </c>
      <c r="J779" s="219" t="s">
        <v>177</v>
      </c>
      <c r="K779" s="220"/>
      <c r="L779" s="222" t="s">
        <v>178</v>
      </c>
      <c r="M779" s="219">
        <v>2016</v>
      </c>
      <c r="N779" s="295" t="s">
        <v>2663</v>
      </c>
    </row>
    <row r="780" spans="1:14" s="215" customFormat="1" x14ac:dyDescent="0.25">
      <c r="A780" s="215">
        <v>1</v>
      </c>
      <c r="B780" s="45">
        <v>621</v>
      </c>
      <c r="C780" s="219"/>
      <c r="D780" s="219">
        <v>2016</v>
      </c>
      <c r="E780" s="220"/>
      <c r="F780" s="220" t="s">
        <v>2533</v>
      </c>
      <c r="G780" s="219">
        <v>2</v>
      </c>
      <c r="H780" s="219">
        <v>0.4</v>
      </c>
      <c r="I780" s="273">
        <v>2.5999999999999999E-2</v>
      </c>
      <c r="J780" s="219" t="s">
        <v>177</v>
      </c>
      <c r="K780" s="220"/>
      <c r="L780" s="222" t="s">
        <v>178</v>
      </c>
      <c r="M780" s="219">
        <v>2016</v>
      </c>
      <c r="N780" s="295" t="s">
        <v>2664</v>
      </c>
    </row>
    <row r="781" spans="1:14" s="215" customFormat="1" x14ac:dyDescent="0.25">
      <c r="A781" s="215">
        <v>1</v>
      </c>
      <c r="B781" s="45">
        <v>622</v>
      </c>
      <c r="C781" s="219"/>
      <c r="D781" s="219">
        <v>2016</v>
      </c>
      <c r="E781" s="220"/>
      <c r="F781" s="220" t="s">
        <v>2244</v>
      </c>
      <c r="G781" s="219">
        <v>25</v>
      </c>
      <c r="H781" s="219">
        <v>0.4</v>
      </c>
      <c r="I781" s="273">
        <v>2.7E-2</v>
      </c>
      <c r="J781" s="219" t="s">
        <v>177</v>
      </c>
      <c r="K781" s="220"/>
      <c r="L781" s="220" t="s">
        <v>223</v>
      </c>
      <c r="M781" s="219">
        <v>2016</v>
      </c>
      <c r="N781" s="295" t="s">
        <v>2665</v>
      </c>
    </row>
    <row r="782" spans="1:14" s="215" customFormat="1" x14ac:dyDescent="0.25">
      <c r="A782" s="215">
        <v>1</v>
      </c>
      <c r="B782" s="45">
        <v>623</v>
      </c>
      <c r="C782" s="219"/>
      <c r="D782" s="219">
        <v>2016</v>
      </c>
      <c r="E782" s="220"/>
      <c r="F782" s="220" t="s">
        <v>2342</v>
      </c>
      <c r="G782" s="219">
        <v>6</v>
      </c>
      <c r="H782" s="219">
        <v>0.4</v>
      </c>
      <c r="I782" s="273">
        <v>2.9000000000000001E-2</v>
      </c>
      <c r="J782" s="219" t="s">
        <v>177</v>
      </c>
      <c r="K782" s="220"/>
      <c r="L782" s="220" t="s">
        <v>223</v>
      </c>
      <c r="M782" s="219">
        <v>2016</v>
      </c>
      <c r="N782" s="295" t="s">
        <v>2666</v>
      </c>
    </row>
    <row r="783" spans="1:14" s="215" customFormat="1" x14ac:dyDescent="0.25">
      <c r="A783" s="215">
        <v>1</v>
      </c>
      <c r="B783" s="45">
        <v>624</v>
      </c>
      <c r="C783" s="219"/>
      <c r="D783" s="219">
        <v>2016</v>
      </c>
      <c r="E783" s="220"/>
      <c r="F783" s="220" t="s">
        <v>2245</v>
      </c>
      <c r="G783" s="219">
        <v>29</v>
      </c>
      <c r="H783" s="219">
        <v>0.4</v>
      </c>
      <c r="I783" s="273">
        <v>2.9000000000000001E-2</v>
      </c>
      <c r="J783" s="219" t="s">
        <v>177</v>
      </c>
      <c r="K783" s="220"/>
      <c r="L783" s="220" t="s">
        <v>223</v>
      </c>
      <c r="M783" s="219">
        <v>2016</v>
      </c>
      <c r="N783" s="295" t="s">
        <v>2667</v>
      </c>
    </row>
    <row r="784" spans="1:14" s="215" customFormat="1" x14ac:dyDescent="0.25">
      <c r="A784" s="215">
        <v>1</v>
      </c>
      <c r="B784" s="45">
        <v>625</v>
      </c>
      <c r="C784" s="219"/>
      <c r="D784" s="219">
        <v>2016</v>
      </c>
      <c r="E784" s="220"/>
      <c r="F784" s="220" t="s">
        <v>2343</v>
      </c>
      <c r="G784" s="226" t="s">
        <v>2346</v>
      </c>
      <c r="H784" s="219">
        <v>0.4</v>
      </c>
      <c r="I784" s="415">
        <v>0.54400000000000004</v>
      </c>
      <c r="J784" s="219" t="s">
        <v>177</v>
      </c>
      <c r="K784" s="220"/>
      <c r="L784" s="222" t="s">
        <v>2439</v>
      </c>
      <c r="M784" s="219">
        <v>2016</v>
      </c>
      <c r="N784" s="295" t="s">
        <v>2109</v>
      </c>
    </row>
    <row r="785" spans="1:14" s="215" customFormat="1" x14ac:dyDescent="0.25">
      <c r="A785" s="215">
        <v>1</v>
      </c>
      <c r="B785" s="45">
        <v>626</v>
      </c>
      <c r="C785" s="219"/>
      <c r="D785" s="219">
        <v>2016</v>
      </c>
      <c r="E785" s="220"/>
      <c r="F785" s="220" t="s">
        <v>2343</v>
      </c>
      <c r="G785" s="226" t="s">
        <v>2347</v>
      </c>
      <c r="H785" s="219">
        <v>0.4</v>
      </c>
      <c r="I785" s="417"/>
      <c r="J785" s="219" t="s">
        <v>177</v>
      </c>
      <c r="K785" s="220"/>
      <c r="L785" s="222" t="s">
        <v>2439</v>
      </c>
      <c r="M785" s="219">
        <v>2016</v>
      </c>
      <c r="N785" s="295" t="s">
        <v>2109</v>
      </c>
    </row>
    <row r="786" spans="1:14" s="215" customFormat="1" x14ac:dyDescent="0.25">
      <c r="A786" s="215">
        <v>1</v>
      </c>
      <c r="B786" s="45">
        <v>627</v>
      </c>
      <c r="C786" s="219"/>
      <c r="D786" s="219">
        <v>2016</v>
      </c>
      <c r="E786" s="220"/>
      <c r="F786" s="220" t="s">
        <v>2343</v>
      </c>
      <c r="G786" s="226" t="s">
        <v>2348</v>
      </c>
      <c r="H786" s="219">
        <v>0.4</v>
      </c>
      <c r="I786" s="417"/>
      <c r="J786" s="219" t="s">
        <v>177</v>
      </c>
      <c r="K786" s="220"/>
      <c r="L786" s="222" t="s">
        <v>2439</v>
      </c>
      <c r="M786" s="219">
        <v>2016</v>
      </c>
      <c r="N786" s="295" t="s">
        <v>2109</v>
      </c>
    </row>
    <row r="787" spans="1:14" s="215" customFormat="1" x14ac:dyDescent="0.25">
      <c r="A787" s="215">
        <v>1</v>
      </c>
      <c r="B787" s="45">
        <v>628</v>
      </c>
      <c r="C787" s="220"/>
      <c r="D787" s="219">
        <v>2016</v>
      </c>
      <c r="E787" s="220"/>
      <c r="F787" s="220" t="s">
        <v>2343</v>
      </c>
      <c r="G787" s="226" t="s">
        <v>2349</v>
      </c>
      <c r="H787" s="219">
        <v>0.4</v>
      </c>
      <c r="I787" s="416"/>
      <c r="J787" s="219" t="s">
        <v>177</v>
      </c>
      <c r="K787" s="220"/>
      <c r="L787" s="222" t="s">
        <v>2439</v>
      </c>
      <c r="M787" s="219">
        <v>2016</v>
      </c>
      <c r="N787" s="295" t="s">
        <v>2109</v>
      </c>
    </row>
    <row r="788" spans="1:14" s="215" customFormat="1" x14ac:dyDescent="0.25">
      <c r="A788" s="215">
        <v>1</v>
      </c>
      <c r="B788" s="45">
        <v>629</v>
      </c>
      <c r="C788" s="220"/>
      <c r="D788" s="219">
        <v>2013</v>
      </c>
      <c r="E788" s="220"/>
      <c r="F788" s="220" t="s">
        <v>646</v>
      </c>
      <c r="G788" s="226" t="s">
        <v>2350</v>
      </c>
      <c r="H788" s="219">
        <v>0.4</v>
      </c>
      <c r="I788" s="415">
        <v>0.19600000000000001</v>
      </c>
      <c r="J788" s="219" t="s">
        <v>177</v>
      </c>
      <c r="K788" s="220"/>
      <c r="L788" s="222" t="s">
        <v>2439</v>
      </c>
      <c r="M788" s="219">
        <v>2013</v>
      </c>
      <c r="N788" s="295" t="s">
        <v>2109</v>
      </c>
    </row>
    <row r="789" spans="1:14" s="215" customFormat="1" x14ac:dyDescent="0.25">
      <c r="A789" s="215">
        <v>1</v>
      </c>
      <c r="B789" s="45">
        <v>630</v>
      </c>
      <c r="C789" s="220"/>
      <c r="D789" s="219">
        <v>2013</v>
      </c>
      <c r="E789" s="220"/>
      <c r="F789" s="220" t="s">
        <v>646</v>
      </c>
      <c r="G789" s="226" t="s">
        <v>2353</v>
      </c>
      <c r="H789" s="219">
        <v>0.4</v>
      </c>
      <c r="I789" s="417"/>
      <c r="J789" s="219" t="s">
        <v>177</v>
      </c>
      <c r="K789" s="220"/>
      <c r="L789" s="222" t="s">
        <v>2439</v>
      </c>
      <c r="M789" s="219">
        <v>2013</v>
      </c>
      <c r="N789" s="295" t="s">
        <v>2109</v>
      </c>
    </row>
    <row r="790" spans="1:14" s="215" customFormat="1" x14ac:dyDescent="0.25">
      <c r="A790" s="215">
        <v>1</v>
      </c>
      <c r="B790" s="45">
        <v>631</v>
      </c>
      <c r="C790" s="220"/>
      <c r="D790" s="219">
        <v>2013</v>
      </c>
      <c r="E790" s="220"/>
      <c r="F790" s="220" t="s">
        <v>645</v>
      </c>
      <c r="G790" s="226" t="s">
        <v>2354</v>
      </c>
      <c r="H790" s="219">
        <v>0.4</v>
      </c>
      <c r="I790" s="417"/>
      <c r="J790" s="219" t="s">
        <v>177</v>
      </c>
      <c r="K790" s="220"/>
      <c r="L790" s="222" t="s">
        <v>2439</v>
      </c>
      <c r="M790" s="219">
        <v>2013</v>
      </c>
      <c r="N790" s="295" t="s">
        <v>2109</v>
      </c>
    </row>
    <row r="791" spans="1:14" s="215" customFormat="1" x14ac:dyDescent="0.25">
      <c r="A791" s="215">
        <v>1</v>
      </c>
      <c r="B791" s="45">
        <v>632</v>
      </c>
      <c r="C791" s="220"/>
      <c r="D791" s="219">
        <v>2013</v>
      </c>
      <c r="E791" s="220"/>
      <c r="F791" s="220" t="s">
        <v>645</v>
      </c>
      <c r="G791" s="226" t="s">
        <v>2355</v>
      </c>
      <c r="H791" s="219">
        <v>0.4</v>
      </c>
      <c r="I791" s="416"/>
      <c r="J791" s="219" t="s">
        <v>177</v>
      </c>
      <c r="K791" s="220"/>
      <c r="L791" s="222" t="s">
        <v>2439</v>
      </c>
      <c r="M791" s="219">
        <v>2013</v>
      </c>
      <c r="N791" s="295" t="s">
        <v>2109</v>
      </c>
    </row>
    <row r="792" spans="1:14" s="215" customFormat="1" x14ac:dyDescent="0.25">
      <c r="A792" s="215">
        <v>1</v>
      </c>
      <c r="B792" s="45">
        <v>633</v>
      </c>
      <c r="C792" s="220"/>
      <c r="D792" s="219">
        <v>2013</v>
      </c>
      <c r="E792" s="220"/>
      <c r="F792" s="220" t="s">
        <v>647</v>
      </c>
      <c r="G792" s="226" t="s">
        <v>2351</v>
      </c>
      <c r="H792" s="219">
        <v>0.4</v>
      </c>
      <c r="I792" s="415">
        <v>6.2E-2</v>
      </c>
      <c r="J792" s="219" t="s">
        <v>177</v>
      </c>
      <c r="K792" s="220"/>
      <c r="L792" s="222" t="s">
        <v>2439</v>
      </c>
      <c r="M792" s="219">
        <v>2013</v>
      </c>
      <c r="N792" s="295" t="s">
        <v>2109</v>
      </c>
    </row>
    <row r="793" spans="1:14" s="215" customFormat="1" x14ac:dyDescent="0.25">
      <c r="A793" s="215">
        <v>1</v>
      </c>
      <c r="B793" s="45">
        <v>634</v>
      </c>
      <c r="C793" s="220"/>
      <c r="D793" s="219">
        <v>2013</v>
      </c>
      <c r="E793" s="220"/>
      <c r="F793" s="220" t="s">
        <v>647</v>
      </c>
      <c r="G793" s="226" t="s">
        <v>2356</v>
      </c>
      <c r="H793" s="219">
        <v>0.4</v>
      </c>
      <c r="I793" s="416"/>
      <c r="J793" s="219" t="s">
        <v>177</v>
      </c>
      <c r="K793" s="220"/>
      <c r="L793" s="222" t="s">
        <v>2439</v>
      </c>
      <c r="M793" s="219">
        <v>2013</v>
      </c>
      <c r="N793" s="295" t="s">
        <v>2109</v>
      </c>
    </row>
    <row r="794" spans="1:14" s="215" customFormat="1" x14ac:dyDescent="0.25">
      <c r="A794" s="215">
        <v>1</v>
      </c>
      <c r="B794" s="45">
        <v>635</v>
      </c>
      <c r="C794" s="220"/>
      <c r="D794" s="219">
        <v>2014</v>
      </c>
      <c r="E794" s="220"/>
      <c r="F794" s="220" t="s">
        <v>2246</v>
      </c>
      <c r="G794" s="226" t="s">
        <v>2350</v>
      </c>
      <c r="H794" s="219">
        <v>0.4</v>
      </c>
      <c r="I794" s="273">
        <v>3.5999999999999997E-2</v>
      </c>
      <c r="J794" s="219" t="s">
        <v>177</v>
      </c>
      <c r="K794" s="220"/>
      <c r="L794" s="220" t="s">
        <v>223</v>
      </c>
      <c r="M794" s="219">
        <v>2014</v>
      </c>
      <c r="N794" s="295" t="s">
        <v>2674</v>
      </c>
    </row>
    <row r="795" spans="1:14" s="215" customFormat="1" x14ac:dyDescent="0.25">
      <c r="A795" s="215">
        <v>1</v>
      </c>
      <c r="B795" s="45">
        <v>636</v>
      </c>
      <c r="C795" s="220"/>
      <c r="D795" s="219">
        <v>2014</v>
      </c>
      <c r="E795" s="220"/>
      <c r="F795" s="220" t="s">
        <v>2246</v>
      </c>
      <c r="G795" s="226" t="s">
        <v>2355</v>
      </c>
      <c r="H795" s="219">
        <v>0.4</v>
      </c>
      <c r="I795" s="273">
        <v>3.5999999999999997E-2</v>
      </c>
      <c r="J795" s="219" t="s">
        <v>177</v>
      </c>
      <c r="K795" s="220"/>
      <c r="L795" s="222" t="s">
        <v>178</v>
      </c>
      <c r="M795" s="219">
        <v>2014</v>
      </c>
      <c r="N795" s="295" t="s">
        <v>2675</v>
      </c>
    </row>
    <row r="796" spans="1:14" s="215" customFormat="1" x14ac:dyDescent="0.25">
      <c r="A796" s="215">
        <v>1</v>
      </c>
      <c r="B796" s="45">
        <v>637</v>
      </c>
      <c r="C796" s="220"/>
      <c r="D796" s="219">
        <v>2014</v>
      </c>
      <c r="E796" s="220"/>
      <c r="F796" s="220" t="s">
        <v>2270</v>
      </c>
      <c r="G796" s="226" t="s">
        <v>2356</v>
      </c>
      <c r="H796" s="219">
        <v>0.4</v>
      </c>
      <c r="I796" s="273">
        <v>3.5999999999999997E-2</v>
      </c>
      <c r="J796" s="219" t="s">
        <v>177</v>
      </c>
      <c r="K796" s="220"/>
      <c r="L796" s="222" t="s">
        <v>178</v>
      </c>
      <c r="M796" s="219">
        <v>2014</v>
      </c>
      <c r="N796" s="295" t="s">
        <v>2676</v>
      </c>
    </row>
    <row r="797" spans="1:14" s="215" customFormat="1" x14ac:dyDescent="0.25">
      <c r="A797" s="215">
        <v>1</v>
      </c>
      <c r="B797" s="45">
        <v>638</v>
      </c>
      <c r="C797" s="220"/>
      <c r="D797" s="219">
        <v>2014</v>
      </c>
      <c r="E797" s="220"/>
      <c r="F797" s="220" t="s">
        <v>2270</v>
      </c>
      <c r="G797" s="226" t="s">
        <v>2358</v>
      </c>
      <c r="H797" s="219">
        <v>0.4</v>
      </c>
      <c r="I797" s="273">
        <v>3.5999999999999997E-2</v>
      </c>
      <c r="J797" s="219" t="s">
        <v>177</v>
      </c>
      <c r="K797" s="220"/>
      <c r="L797" s="222" t="s">
        <v>178</v>
      </c>
      <c r="M797" s="219">
        <v>2014</v>
      </c>
      <c r="N797" s="295" t="s">
        <v>2677</v>
      </c>
    </row>
    <row r="798" spans="1:14" s="215" customFormat="1" x14ac:dyDescent="0.25">
      <c r="A798" s="215">
        <v>1</v>
      </c>
      <c r="B798" s="45">
        <v>639</v>
      </c>
      <c r="C798" s="220"/>
      <c r="D798" s="219">
        <v>2014</v>
      </c>
      <c r="E798" s="220"/>
      <c r="F798" s="220" t="s">
        <v>2247</v>
      </c>
      <c r="G798" s="226" t="s">
        <v>2346</v>
      </c>
      <c r="H798" s="219">
        <v>0.4</v>
      </c>
      <c r="I798" s="273">
        <v>3.4000000000000002E-2</v>
      </c>
      <c r="J798" s="219" t="s">
        <v>177</v>
      </c>
      <c r="K798" s="220"/>
      <c r="L798" s="222" t="s">
        <v>178</v>
      </c>
      <c r="M798" s="219">
        <v>2014</v>
      </c>
      <c r="N798" s="295" t="s">
        <v>2678</v>
      </c>
    </row>
    <row r="799" spans="1:14" s="215" customFormat="1" x14ac:dyDescent="0.25">
      <c r="A799" s="215">
        <v>1</v>
      </c>
      <c r="B799" s="45">
        <v>640</v>
      </c>
      <c r="C799" s="220"/>
      <c r="D799" s="219">
        <v>2014</v>
      </c>
      <c r="E799" s="220"/>
      <c r="F799" s="220" t="s">
        <v>2247</v>
      </c>
      <c r="G799" s="226" t="s">
        <v>2353</v>
      </c>
      <c r="H799" s="219">
        <v>0.4</v>
      </c>
      <c r="I799" s="273">
        <v>3.3000000000000002E-2</v>
      </c>
      <c r="J799" s="219" t="s">
        <v>177</v>
      </c>
      <c r="K799" s="220"/>
      <c r="L799" s="222" t="s">
        <v>178</v>
      </c>
      <c r="M799" s="219">
        <v>2014</v>
      </c>
      <c r="N799" s="295" t="s">
        <v>2680</v>
      </c>
    </row>
    <row r="800" spans="1:14" s="215" customFormat="1" x14ac:dyDescent="0.25">
      <c r="A800" s="215">
        <v>1</v>
      </c>
      <c r="B800" s="45">
        <v>641</v>
      </c>
      <c r="C800" s="220"/>
      <c r="D800" s="219">
        <v>2014</v>
      </c>
      <c r="E800" s="220"/>
      <c r="F800" s="220" t="s">
        <v>2271</v>
      </c>
      <c r="G800" s="226" t="s">
        <v>2351</v>
      </c>
      <c r="H800" s="219">
        <v>0.4</v>
      </c>
      <c r="I800" s="273">
        <v>3.3000000000000002E-2</v>
      </c>
      <c r="J800" s="219" t="s">
        <v>177</v>
      </c>
      <c r="K800" s="220"/>
      <c r="L800" s="222" t="s">
        <v>178</v>
      </c>
      <c r="M800" s="219">
        <v>2014</v>
      </c>
      <c r="N800" s="295" t="s">
        <v>2679</v>
      </c>
    </row>
    <row r="801" spans="1:14" s="215" customFormat="1" x14ac:dyDescent="0.25">
      <c r="A801" s="215">
        <v>1</v>
      </c>
      <c r="B801" s="45">
        <v>642</v>
      </c>
      <c r="C801" s="220"/>
      <c r="D801" s="219">
        <v>2014</v>
      </c>
      <c r="E801" s="220"/>
      <c r="F801" s="220" t="s">
        <v>2271</v>
      </c>
      <c r="G801" s="226" t="s">
        <v>2359</v>
      </c>
      <c r="H801" s="219">
        <v>0.4</v>
      </c>
      <c r="I801" s="273">
        <v>3.2000000000000001E-2</v>
      </c>
      <c r="J801" s="219" t="s">
        <v>177</v>
      </c>
      <c r="K801" s="220"/>
      <c r="L801" s="222" t="s">
        <v>178</v>
      </c>
      <c r="M801" s="219">
        <v>2014</v>
      </c>
      <c r="N801" s="295" t="s">
        <v>2681</v>
      </c>
    </row>
    <row r="802" spans="1:14" s="215" customFormat="1" x14ac:dyDescent="0.25">
      <c r="A802" s="215">
        <v>1</v>
      </c>
      <c r="B802" s="45">
        <v>643</v>
      </c>
      <c r="C802" s="220"/>
      <c r="D802" s="219">
        <v>2014</v>
      </c>
      <c r="E802" s="220"/>
      <c r="F802" s="220" t="s">
        <v>2248</v>
      </c>
      <c r="G802" s="226" t="s">
        <v>2349</v>
      </c>
      <c r="H802" s="219">
        <v>0.4</v>
      </c>
      <c r="I802" s="273">
        <v>2.8000000000000001E-2</v>
      </c>
      <c r="J802" s="219" t="s">
        <v>177</v>
      </c>
      <c r="K802" s="220"/>
      <c r="L802" s="222" t="s">
        <v>178</v>
      </c>
      <c r="M802" s="219">
        <v>2014</v>
      </c>
      <c r="N802" s="295" t="s">
        <v>2687</v>
      </c>
    </row>
    <row r="803" spans="1:14" s="215" customFormat="1" x14ac:dyDescent="0.25">
      <c r="A803" s="215">
        <v>1</v>
      </c>
      <c r="B803" s="45">
        <v>644</v>
      </c>
      <c r="C803" s="220"/>
      <c r="D803" s="219">
        <v>2014</v>
      </c>
      <c r="E803" s="220"/>
      <c r="F803" s="220" t="s">
        <v>2248</v>
      </c>
      <c r="G803" s="226" t="s">
        <v>2347</v>
      </c>
      <c r="H803" s="219">
        <v>0.4</v>
      </c>
      <c r="I803" s="273">
        <v>2.8000000000000001E-2</v>
      </c>
      <c r="J803" s="219" t="s">
        <v>177</v>
      </c>
      <c r="K803" s="220"/>
      <c r="L803" s="222" t="s">
        <v>178</v>
      </c>
      <c r="M803" s="219">
        <v>2014</v>
      </c>
      <c r="N803" s="295" t="s">
        <v>2682</v>
      </c>
    </row>
    <row r="804" spans="1:14" s="215" customFormat="1" x14ac:dyDescent="0.25">
      <c r="A804" s="215">
        <v>1</v>
      </c>
      <c r="B804" s="45">
        <v>645</v>
      </c>
      <c r="C804" s="220"/>
      <c r="D804" s="219">
        <v>2014</v>
      </c>
      <c r="E804" s="220"/>
      <c r="F804" s="220" t="s">
        <v>2357</v>
      </c>
      <c r="G804" s="226" t="s">
        <v>2354</v>
      </c>
      <c r="H804" s="219">
        <v>0.4</v>
      </c>
      <c r="I804" s="273">
        <v>5.2999999999999999E-2</v>
      </c>
      <c r="J804" s="219" t="s">
        <v>177</v>
      </c>
      <c r="K804" s="220"/>
      <c r="L804" s="222" t="s">
        <v>178</v>
      </c>
      <c r="M804" s="219">
        <v>2014</v>
      </c>
      <c r="N804" s="295" t="s">
        <v>2688</v>
      </c>
    </row>
    <row r="805" spans="1:14" s="215" customFormat="1" x14ac:dyDescent="0.25">
      <c r="A805" s="215">
        <v>1</v>
      </c>
      <c r="B805" s="45">
        <v>646</v>
      </c>
      <c r="C805" s="220"/>
      <c r="D805" s="219">
        <v>2014</v>
      </c>
      <c r="E805" s="220"/>
      <c r="F805" s="220" t="s">
        <v>2249</v>
      </c>
      <c r="G805" s="226" t="s">
        <v>2348</v>
      </c>
      <c r="H805" s="219">
        <v>0.4</v>
      </c>
      <c r="I805" s="273">
        <v>5.1999999999999998E-2</v>
      </c>
      <c r="J805" s="219" t="s">
        <v>177</v>
      </c>
      <c r="K805" s="220"/>
      <c r="L805" s="222" t="s">
        <v>178</v>
      </c>
      <c r="M805" s="219">
        <v>2014</v>
      </c>
      <c r="N805" s="295" t="s">
        <v>2755</v>
      </c>
    </row>
    <row r="806" spans="1:14" s="215" customFormat="1" x14ac:dyDescent="0.25">
      <c r="A806" s="215">
        <v>1</v>
      </c>
      <c r="B806" s="45">
        <v>647</v>
      </c>
      <c r="C806" s="220"/>
      <c r="D806" s="219">
        <v>2012</v>
      </c>
      <c r="E806" s="220"/>
      <c r="F806" s="220" t="s">
        <v>2360</v>
      </c>
      <c r="G806" s="226" t="s">
        <v>2362</v>
      </c>
      <c r="H806" s="219">
        <v>0.4</v>
      </c>
      <c r="I806" s="415">
        <v>0.13400000000000001</v>
      </c>
      <c r="J806" s="219" t="s">
        <v>177</v>
      </c>
      <c r="K806" s="220"/>
      <c r="L806" s="222" t="s">
        <v>1720</v>
      </c>
      <c r="M806" s="219">
        <v>2012</v>
      </c>
      <c r="N806" s="295" t="s">
        <v>2764</v>
      </c>
    </row>
    <row r="807" spans="1:14" s="215" customFormat="1" x14ac:dyDescent="0.25">
      <c r="A807" s="215">
        <v>1</v>
      </c>
      <c r="B807" s="45">
        <v>648</v>
      </c>
      <c r="C807" s="220"/>
      <c r="D807" s="219">
        <v>2012</v>
      </c>
      <c r="E807" s="220"/>
      <c r="F807" s="220" t="s">
        <v>2360</v>
      </c>
      <c r="G807" s="226" t="s">
        <v>2364</v>
      </c>
      <c r="H807" s="219">
        <v>0.4</v>
      </c>
      <c r="I807" s="416"/>
      <c r="J807" s="219" t="s">
        <v>177</v>
      </c>
      <c r="K807" s="220"/>
      <c r="L807" s="222" t="s">
        <v>1720</v>
      </c>
      <c r="M807" s="219">
        <v>2012</v>
      </c>
      <c r="N807" s="295" t="s">
        <v>2764</v>
      </c>
    </row>
    <row r="808" spans="1:14" s="215" customFormat="1" x14ac:dyDescent="0.25">
      <c r="A808" s="215">
        <v>1</v>
      </c>
      <c r="B808" s="45">
        <v>649</v>
      </c>
      <c r="C808" s="220"/>
      <c r="D808" s="219">
        <v>2013</v>
      </c>
      <c r="E808" s="220"/>
      <c r="F808" s="220" t="s">
        <v>2361</v>
      </c>
      <c r="G808" s="226" t="s">
        <v>2346</v>
      </c>
      <c r="H808" s="219">
        <v>0.4</v>
      </c>
      <c r="I808" s="415">
        <v>0.29599999999999999</v>
      </c>
      <c r="J808" s="219" t="s">
        <v>177</v>
      </c>
      <c r="K808" s="220"/>
      <c r="L808" s="222" t="s">
        <v>1720</v>
      </c>
      <c r="M808" s="219">
        <v>2013</v>
      </c>
      <c r="N808" s="295" t="s">
        <v>2765</v>
      </c>
    </row>
    <row r="809" spans="1:14" s="215" customFormat="1" x14ac:dyDescent="0.25">
      <c r="A809" s="215">
        <v>1</v>
      </c>
      <c r="B809" s="45">
        <v>650</v>
      </c>
      <c r="C809" s="220"/>
      <c r="D809" s="219">
        <v>2013</v>
      </c>
      <c r="E809" s="220"/>
      <c r="F809" s="220" t="s">
        <v>2361</v>
      </c>
      <c r="G809" s="226" t="s">
        <v>2350</v>
      </c>
      <c r="H809" s="219">
        <v>0.4</v>
      </c>
      <c r="I809" s="417"/>
      <c r="J809" s="219" t="s">
        <v>177</v>
      </c>
      <c r="K809" s="220"/>
      <c r="L809" s="222" t="s">
        <v>1720</v>
      </c>
      <c r="M809" s="219">
        <v>2013</v>
      </c>
      <c r="N809" s="295" t="s">
        <v>2765</v>
      </c>
    </row>
    <row r="810" spans="1:14" s="215" customFormat="1" x14ac:dyDescent="0.25">
      <c r="A810" s="215">
        <v>1</v>
      </c>
      <c r="B810" s="45">
        <v>651</v>
      </c>
      <c r="C810" s="220"/>
      <c r="D810" s="219">
        <v>2013</v>
      </c>
      <c r="E810" s="220"/>
      <c r="F810" s="220" t="s">
        <v>2361</v>
      </c>
      <c r="G810" s="226" t="s">
        <v>2354</v>
      </c>
      <c r="H810" s="219">
        <v>0.4</v>
      </c>
      <c r="I810" s="417"/>
      <c r="J810" s="219" t="s">
        <v>177</v>
      </c>
      <c r="K810" s="220"/>
      <c r="L810" s="222" t="s">
        <v>1720</v>
      </c>
      <c r="M810" s="219">
        <v>2013</v>
      </c>
      <c r="N810" s="295" t="s">
        <v>2765</v>
      </c>
    </row>
    <row r="811" spans="1:14" s="215" customFormat="1" x14ac:dyDescent="0.25">
      <c r="A811" s="215">
        <v>1</v>
      </c>
      <c r="B811" s="45">
        <v>652</v>
      </c>
      <c r="C811" s="220"/>
      <c r="D811" s="219">
        <v>2013</v>
      </c>
      <c r="E811" s="220"/>
      <c r="F811" s="220" t="s">
        <v>2361</v>
      </c>
      <c r="G811" s="226" t="s">
        <v>2347</v>
      </c>
      <c r="H811" s="219">
        <v>0.4</v>
      </c>
      <c r="I811" s="417"/>
      <c r="J811" s="219" t="s">
        <v>177</v>
      </c>
      <c r="K811" s="220"/>
      <c r="L811" s="222" t="s">
        <v>1720</v>
      </c>
      <c r="M811" s="219">
        <v>2013</v>
      </c>
      <c r="N811" s="295" t="s">
        <v>2765</v>
      </c>
    </row>
    <row r="812" spans="1:14" s="215" customFormat="1" x14ac:dyDescent="0.25">
      <c r="A812" s="215">
        <v>1</v>
      </c>
      <c r="B812" s="45">
        <v>653</v>
      </c>
      <c r="C812" s="220"/>
      <c r="D812" s="219">
        <v>2013</v>
      </c>
      <c r="E812" s="220"/>
      <c r="F812" s="220" t="s">
        <v>2361</v>
      </c>
      <c r="G812" s="226" t="s">
        <v>2353</v>
      </c>
      <c r="H812" s="219">
        <v>0.4</v>
      </c>
      <c r="I812" s="417"/>
      <c r="J812" s="219" t="s">
        <v>177</v>
      </c>
      <c r="K812" s="220"/>
      <c r="L812" s="222" t="s">
        <v>1720</v>
      </c>
      <c r="M812" s="219">
        <v>2013</v>
      </c>
      <c r="N812" s="295" t="s">
        <v>2765</v>
      </c>
    </row>
    <row r="813" spans="1:14" s="215" customFormat="1" x14ac:dyDescent="0.25">
      <c r="A813" s="215">
        <v>1</v>
      </c>
      <c r="B813" s="45">
        <v>654</v>
      </c>
      <c r="C813" s="220"/>
      <c r="D813" s="219">
        <v>2013</v>
      </c>
      <c r="E813" s="220"/>
      <c r="F813" s="220" t="s">
        <v>2361</v>
      </c>
      <c r="G813" s="226" t="s">
        <v>2355</v>
      </c>
      <c r="H813" s="219">
        <v>0.4</v>
      </c>
      <c r="I813" s="416"/>
      <c r="J813" s="219" t="s">
        <v>177</v>
      </c>
      <c r="K813" s="220"/>
      <c r="L813" s="222" t="s">
        <v>1720</v>
      </c>
      <c r="M813" s="219">
        <v>2013</v>
      </c>
      <c r="N813" s="295" t="s">
        <v>2765</v>
      </c>
    </row>
    <row r="814" spans="1:14" s="215" customFormat="1" x14ac:dyDescent="0.25">
      <c r="A814" s="215">
        <v>1</v>
      </c>
      <c r="B814" s="45">
        <v>655</v>
      </c>
      <c r="C814" s="220"/>
      <c r="D814" s="219">
        <v>2014</v>
      </c>
      <c r="E814" s="220"/>
      <c r="F814" s="220" t="s">
        <v>2365</v>
      </c>
      <c r="G814" s="226" t="s">
        <v>2364</v>
      </c>
      <c r="H814" s="219">
        <v>0.4</v>
      </c>
      <c r="I814" s="273">
        <v>1.9E-2</v>
      </c>
      <c r="J814" s="219" t="s">
        <v>177</v>
      </c>
      <c r="K814" s="220"/>
      <c r="L814" s="222" t="s">
        <v>178</v>
      </c>
      <c r="M814" s="219">
        <v>2014</v>
      </c>
      <c r="N814" s="295" t="s">
        <v>2689</v>
      </c>
    </row>
    <row r="815" spans="1:14" s="215" customFormat="1" x14ac:dyDescent="0.25">
      <c r="A815" s="215">
        <v>1</v>
      </c>
      <c r="B815" s="45">
        <v>656</v>
      </c>
      <c r="C815" s="220"/>
      <c r="D815" s="219">
        <v>2014</v>
      </c>
      <c r="E815" s="220"/>
      <c r="F815" s="220" t="s">
        <v>2250</v>
      </c>
      <c r="G815" s="226" t="s">
        <v>2356</v>
      </c>
      <c r="H815" s="219">
        <v>0.4</v>
      </c>
      <c r="I815" s="273">
        <v>1.9E-2</v>
      </c>
      <c r="J815" s="219" t="s">
        <v>177</v>
      </c>
      <c r="K815" s="220"/>
      <c r="L815" s="222" t="s">
        <v>178</v>
      </c>
      <c r="M815" s="219">
        <v>2014</v>
      </c>
      <c r="N815" s="295" t="s">
        <v>2759</v>
      </c>
    </row>
    <row r="816" spans="1:14" s="215" customFormat="1" x14ac:dyDescent="0.25">
      <c r="A816" s="215">
        <v>1</v>
      </c>
      <c r="B816" s="45">
        <v>657</v>
      </c>
      <c r="C816" s="220"/>
      <c r="D816" s="219">
        <v>2014</v>
      </c>
      <c r="E816" s="220"/>
      <c r="F816" s="220" t="s">
        <v>2272</v>
      </c>
      <c r="G816" s="226" t="s">
        <v>2352</v>
      </c>
      <c r="H816" s="219">
        <v>0.4</v>
      </c>
      <c r="I816" s="273">
        <v>0.121</v>
      </c>
      <c r="J816" s="219" t="s">
        <v>177</v>
      </c>
      <c r="K816" s="220" t="s">
        <v>640</v>
      </c>
      <c r="L816" s="222" t="s">
        <v>178</v>
      </c>
      <c r="M816" s="219">
        <v>2014</v>
      </c>
      <c r="N816" s="295" t="s">
        <v>2690</v>
      </c>
    </row>
    <row r="817" spans="1:14" s="215" customFormat="1" x14ac:dyDescent="0.25">
      <c r="A817" s="215">
        <v>1</v>
      </c>
      <c r="B817" s="45">
        <v>658</v>
      </c>
      <c r="C817" s="220"/>
      <c r="D817" s="219">
        <v>2014</v>
      </c>
      <c r="E817" s="220"/>
      <c r="F817" s="220" t="s">
        <v>2251</v>
      </c>
      <c r="G817" s="226" t="s">
        <v>2368</v>
      </c>
      <c r="H817" s="219">
        <v>0.4</v>
      </c>
      <c r="I817" s="273">
        <v>0.121</v>
      </c>
      <c r="J817" s="219" t="s">
        <v>177</v>
      </c>
      <c r="K817" s="220" t="s">
        <v>640</v>
      </c>
      <c r="L817" s="220" t="s">
        <v>223</v>
      </c>
      <c r="M817" s="219">
        <v>2014</v>
      </c>
      <c r="N817" s="295" t="s">
        <v>2691</v>
      </c>
    </row>
    <row r="818" spans="1:14" s="215" customFormat="1" x14ac:dyDescent="0.25">
      <c r="A818" s="215">
        <v>1</v>
      </c>
      <c r="B818" s="45">
        <v>659</v>
      </c>
      <c r="C818" s="220"/>
      <c r="D818" s="219">
        <v>2014</v>
      </c>
      <c r="E818" s="220"/>
      <c r="F818" s="220" t="s">
        <v>2272</v>
      </c>
      <c r="G818" s="226" t="s">
        <v>2350</v>
      </c>
      <c r="H818" s="219">
        <v>0.4</v>
      </c>
      <c r="I818" s="273">
        <v>0.121</v>
      </c>
      <c r="J818" s="219" t="s">
        <v>177</v>
      </c>
      <c r="K818" s="220" t="s">
        <v>640</v>
      </c>
      <c r="L818" s="222" t="s">
        <v>178</v>
      </c>
      <c r="M818" s="219">
        <v>2014</v>
      </c>
      <c r="N818" s="295" t="s">
        <v>2756</v>
      </c>
    </row>
    <row r="819" spans="1:14" s="215" customFormat="1" x14ac:dyDescent="0.25">
      <c r="A819" s="215">
        <v>1</v>
      </c>
      <c r="B819" s="45">
        <v>660</v>
      </c>
      <c r="C819" s="220"/>
      <c r="D819" s="219">
        <v>2014</v>
      </c>
      <c r="E819" s="220"/>
      <c r="F819" s="220" t="s">
        <v>2272</v>
      </c>
      <c r="G819" s="226" t="s">
        <v>2369</v>
      </c>
      <c r="H819" s="219">
        <v>0.4</v>
      </c>
      <c r="I819" s="273">
        <v>0.121</v>
      </c>
      <c r="J819" s="219" t="s">
        <v>177</v>
      </c>
      <c r="K819" s="220" t="s">
        <v>640</v>
      </c>
      <c r="L819" s="222" t="s">
        <v>178</v>
      </c>
      <c r="M819" s="219">
        <v>2014</v>
      </c>
      <c r="N819" s="295" t="s">
        <v>2761</v>
      </c>
    </row>
    <row r="820" spans="1:14" s="215" customFormat="1" x14ac:dyDescent="0.25">
      <c r="A820" s="215">
        <v>1</v>
      </c>
      <c r="B820" s="45">
        <v>661</v>
      </c>
      <c r="C820" s="220"/>
      <c r="D820" s="219">
        <v>2014</v>
      </c>
      <c r="E820" s="220"/>
      <c r="F820" s="220" t="s">
        <v>2252</v>
      </c>
      <c r="G820" s="226" t="s">
        <v>2370</v>
      </c>
      <c r="H820" s="219">
        <v>0.4</v>
      </c>
      <c r="I820" s="273">
        <v>0.122</v>
      </c>
      <c r="J820" s="219" t="s">
        <v>177</v>
      </c>
      <c r="K820" s="220" t="s">
        <v>640</v>
      </c>
      <c r="L820" s="222" t="s">
        <v>178</v>
      </c>
      <c r="M820" s="219">
        <v>2014</v>
      </c>
      <c r="N820" s="295" t="s">
        <v>2757</v>
      </c>
    </row>
    <row r="821" spans="1:14" s="215" customFormat="1" x14ac:dyDescent="0.25">
      <c r="A821" s="215">
        <v>1</v>
      </c>
      <c r="B821" s="45">
        <v>662</v>
      </c>
      <c r="C821" s="220"/>
      <c r="D821" s="219">
        <v>2014</v>
      </c>
      <c r="E821" s="220"/>
      <c r="F821" s="220" t="s">
        <v>2252</v>
      </c>
      <c r="G821" s="226" t="s">
        <v>2355</v>
      </c>
      <c r="H821" s="219">
        <v>0.4</v>
      </c>
      <c r="I821" s="273">
        <v>0.122</v>
      </c>
      <c r="J821" s="219" t="s">
        <v>177</v>
      </c>
      <c r="K821" s="220" t="s">
        <v>640</v>
      </c>
      <c r="L821" s="222" t="s">
        <v>178</v>
      </c>
      <c r="M821" s="219">
        <v>2014</v>
      </c>
      <c r="N821" s="295" t="s">
        <v>2762</v>
      </c>
    </row>
    <row r="822" spans="1:14" s="215" customFormat="1" x14ac:dyDescent="0.25">
      <c r="A822" s="215">
        <v>1</v>
      </c>
      <c r="B822" s="45">
        <v>663</v>
      </c>
      <c r="C822" s="220"/>
      <c r="D822" s="219">
        <v>2014</v>
      </c>
      <c r="E822" s="220"/>
      <c r="F822" s="220" t="s">
        <v>2273</v>
      </c>
      <c r="G822" s="226" t="s">
        <v>2353</v>
      </c>
      <c r="H822" s="219">
        <v>0.4</v>
      </c>
      <c r="I822" s="273">
        <v>0.122</v>
      </c>
      <c r="J822" s="219" t="s">
        <v>177</v>
      </c>
      <c r="K822" s="220" t="s">
        <v>640</v>
      </c>
      <c r="L822" s="222" t="s">
        <v>178</v>
      </c>
      <c r="M822" s="219">
        <v>2014</v>
      </c>
      <c r="N822" s="295" t="s">
        <v>2760</v>
      </c>
    </row>
    <row r="823" spans="1:14" s="215" customFormat="1" x14ac:dyDescent="0.25">
      <c r="A823" s="215">
        <v>1</v>
      </c>
      <c r="B823" s="45">
        <v>664</v>
      </c>
      <c r="C823" s="220"/>
      <c r="D823" s="219">
        <v>2014</v>
      </c>
      <c r="E823" s="220"/>
      <c r="F823" s="220" t="s">
        <v>2273</v>
      </c>
      <c r="G823" s="226" t="s">
        <v>2371</v>
      </c>
      <c r="H823" s="219">
        <v>0.4</v>
      </c>
      <c r="I823" s="273">
        <v>0.123</v>
      </c>
      <c r="J823" s="219" t="s">
        <v>177</v>
      </c>
      <c r="K823" s="220" t="s">
        <v>640</v>
      </c>
      <c r="L823" s="222" t="s">
        <v>178</v>
      </c>
      <c r="M823" s="219">
        <v>2014</v>
      </c>
      <c r="N823" s="295" t="s">
        <v>2758</v>
      </c>
    </row>
    <row r="824" spans="1:14" s="215" customFormat="1" x14ac:dyDescent="0.25">
      <c r="A824" s="215">
        <v>1</v>
      </c>
      <c r="B824" s="219">
        <v>665</v>
      </c>
      <c r="C824" s="220"/>
      <c r="D824" s="219">
        <v>2015</v>
      </c>
      <c r="E824" s="220"/>
      <c r="F824" s="220" t="s">
        <v>2366</v>
      </c>
      <c r="G824" s="226"/>
      <c r="H824" s="219">
        <v>0.4</v>
      </c>
      <c r="I824" s="273"/>
      <c r="J824" s="219" t="s">
        <v>177</v>
      </c>
      <c r="K824" s="220" t="s">
        <v>2372</v>
      </c>
      <c r="L824" s="344" t="s">
        <v>2098</v>
      </c>
      <c r="M824" s="219">
        <v>2015</v>
      </c>
      <c r="N824" s="295"/>
    </row>
    <row r="825" spans="1:14" s="215" customFormat="1" x14ac:dyDescent="0.25">
      <c r="A825" s="215">
        <v>1</v>
      </c>
      <c r="B825" s="45">
        <v>666</v>
      </c>
      <c r="C825" s="220"/>
      <c r="D825" s="219">
        <v>2015</v>
      </c>
      <c r="E825" s="220"/>
      <c r="F825" s="220" t="s">
        <v>2253</v>
      </c>
      <c r="G825" s="226" t="s">
        <v>2369</v>
      </c>
      <c r="H825" s="219">
        <v>0.4</v>
      </c>
      <c r="I825" s="273">
        <v>5.3999999999999999E-2</v>
      </c>
      <c r="J825" s="219" t="s">
        <v>177</v>
      </c>
      <c r="K825" s="220"/>
      <c r="L825" s="220" t="s">
        <v>2439</v>
      </c>
      <c r="M825" s="219">
        <v>2015</v>
      </c>
      <c r="N825" s="295" t="s">
        <v>2109</v>
      </c>
    </row>
    <row r="826" spans="1:14" s="215" customFormat="1" x14ac:dyDescent="0.25">
      <c r="A826" s="215">
        <v>1</v>
      </c>
      <c r="B826" s="45">
        <v>667</v>
      </c>
      <c r="C826" s="220"/>
      <c r="D826" s="219">
        <v>2015</v>
      </c>
      <c r="E826" s="220"/>
      <c r="F826" s="220" t="s">
        <v>2367</v>
      </c>
      <c r="G826" s="226"/>
      <c r="H826" s="219">
        <v>0.4</v>
      </c>
      <c r="I826" s="273"/>
      <c r="J826" s="219" t="s">
        <v>177</v>
      </c>
      <c r="K826" s="220" t="s">
        <v>2372</v>
      </c>
      <c r="L826" s="344" t="s">
        <v>2098</v>
      </c>
      <c r="M826" s="219">
        <v>2015</v>
      </c>
      <c r="N826" s="295"/>
    </row>
    <row r="827" spans="1:14" s="215" customFormat="1" x14ac:dyDescent="0.25">
      <c r="A827" s="215">
        <v>1</v>
      </c>
      <c r="B827" s="45">
        <v>668</v>
      </c>
      <c r="C827" s="220"/>
      <c r="D827" s="219">
        <v>2015</v>
      </c>
      <c r="E827" s="220"/>
      <c r="F827" s="220" t="s">
        <v>2254</v>
      </c>
      <c r="G827" s="226" t="s">
        <v>2373</v>
      </c>
      <c r="H827" s="219">
        <v>0.4</v>
      </c>
      <c r="I827" s="415">
        <v>0.03</v>
      </c>
      <c r="J827" s="219" t="s">
        <v>177</v>
      </c>
      <c r="K827" s="220"/>
      <c r="L827" s="220" t="s">
        <v>2439</v>
      </c>
      <c r="M827" s="219">
        <v>2015</v>
      </c>
      <c r="N827" s="295" t="s">
        <v>2109</v>
      </c>
    </row>
    <row r="828" spans="1:14" s="215" customFormat="1" x14ac:dyDescent="0.25">
      <c r="A828" s="215">
        <v>1</v>
      </c>
      <c r="B828" s="219">
        <v>669</v>
      </c>
      <c r="C828" s="220"/>
      <c r="D828" s="219">
        <v>2015</v>
      </c>
      <c r="E828" s="220"/>
      <c r="F828" s="220" t="s">
        <v>2254</v>
      </c>
      <c r="G828" s="226" t="s">
        <v>2363</v>
      </c>
      <c r="H828" s="219">
        <v>0.4</v>
      </c>
      <c r="I828" s="416"/>
      <c r="J828" s="219" t="s">
        <v>177</v>
      </c>
      <c r="K828" s="220"/>
      <c r="L828" s="220" t="s">
        <v>2439</v>
      </c>
      <c r="M828" s="219">
        <v>2015</v>
      </c>
      <c r="N828" s="295" t="s">
        <v>2109</v>
      </c>
    </row>
    <row r="829" spans="1:14" s="215" customFormat="1" x14ac:dyDescent="0.25">
      <c r="A829" s="215">
        <v>1</v>
      </c>
      <c r="B829" s="45">
        <v>670</v>
      </c>
      <c r="C829" s="220"/>
      <c r="D829" s="219">
        <v>2015</v>
      </c>
      <c r="E829" s="220"/>
      <c r="F829" s="220" t="s">
        <v>2374</v>
      </c>
      <c r="G829" s="226"/>
      <c r="H829" s="219">
        <v>0.4</v>
      </c>
      <c r="I829" s="415">
        <v>0.151</v>
      </c>
      <c r="J829" s="219" t="s">
        <v>177</v>
      </c>
      <c r="K829" s="220" t="s">
        <v>2372</v>
      </c>
      <c r="L829" s="344" t="s">
        <v>2098</v>
      </c>
      <c r="M829" s="219">
        <v>2015</v>
      </c>
      <c r="N829" s="295" t="s">
        <v>2109</v>
      </c>
    </row>
    <row r="830" spans="1:14" s="215" customFormat="1" x14ac:dyDescent="0.25">
      <c r="A830" s="215">
        <v>1</v>
      </c>
      <c r="B830" s="45">
        <v>671</v>
      </c>
      <c r="C830" s="220"/>
      <c r="D830" s="219">
        <v>2015</v>
      </c>
      <c r="E830" s="220"/>
      <c r="F830" s="220" t="s">
        <v>2255</v>
      </c>
      <c r="G830" s="226" t="s">
        <v>2375</v>
      </c>
      <c r="H830" s="219">
        <v>0.4</v>
      </c>
      <c r="I830" s="417"/>
      <c r="J830" s="219" t="s">
        <v>177</v>
      </c>
      <c r="K830" s="220"/>
      <c r="L830" s="220" t="s">
        <v>2439</v>
      </c>
      <c r="M830" s="219">
        <v>2015</v>
      </c>
      <c r="N830" s="295" t="s">
        <v>2109</v>
      </c>
    </row>
    <row r="831" spans="1:14" s="215" customFormat="1" x14ac:dyDescent="0.25">
      <c r="A831" s="215">
        <v>1</v>
      </c>
      <c r="B831" s="45">
        <v>672</v>
      </c>
      <c r="C831" s="220"/>
      <c r="D831" s="219">
        <v>2015</v>
      </c>
      <c r="E831" s="220"/>
      <c r="F831" s="220" t="s">
        <v>2255</v>
      </c>
      <c r="G831" s="226" t="s">
        <v>2376</v>
      </c>
      <c r="H831" s="219">
        <v>0.4</v>
      </c>
      <c r="I831" s="416"/>
      <c r="J831" s="219" t="s">
        <v>177</v>
      </c>
      <c r="K831" s="220"/>
      <c r="L831" s="220" t="s">
        <v>2439</v>
      </c>
      <c r="M831" s="219">
        <v>2015</v>
      </c>
      <c r="N831" s="295" t="s">
        <v>2109</v>
      </c>
    </row>
    <row r="832" spans="1:14" s="215" customFormat="1" x14ac:dyDescent="0.25">
      <c r="A832" s="215">
        <v>1</v>
      </c>
      <c r="B832" s="45">
        <v>673</v>
      </c>
      <c r="C832" s="220"/>
      <c r="D832" s="219">
        <v>2021</v>
      </c>
      <c r="E832" s="220"/>
      <c r="F832" s="220" t="s">
        <v>648</v>
      </c>
      <c r="G832" s="226" t="s">
        <v>2377</v>
      </c>
      <c r="H832" s="219">
        <v>0.4</v>
      </c>
      <c r="I832" s="279">
        <v>9.2999999999999999E-2</v>
      </c>
      <c r="J832" s="219" t="s">
        <v>177</v>
      </c>
      <c r="K832" s="220"/>
      <c r="L832" s="220" t="s">
        <v>2801</v>
      </c>
      <c r="M832" s="219">
        <v>2021</v>
      </c>
      <c r="N832" s="295" t="s">
        <v>2797</v>
      </c>
    </row>
    <row r="833" spans="1:14" s="215" customFormat="1" x14ac:dyDescent="0.25">
      <c r="A833" s="215">
        <v>1</v>
      </c>
      <c r="B833" s="45">
        <v>674</v>
      </c>
      <c r="C833" s="220"/>
      <c r="D833" s="219">
        <v>2021</v>
      </c>
      <c r="E833" s="220"/>
      <c r="F833" s="220" t="s">
        <v>648</v>
      </c>
      <c r="G833" s="226" t="s">
        <v>2378</v>
      </c>
      <c r="H833" s="219">
        <v>0.4</v>
      </c>
      <c r="I833" s="279">
        <v>9.2999999999999999E-2</v>
      </c>
      <c r="J833" s="219" t="s">
        <v>177</v>
      </c>
      <c r="K833" s="220"/>
      <c r="L833" s="220" t="s">
        <v>2801</v>
      </c>
      <c r="M833" s="219">
        <v>2021</v>
      </c>
      <c r="N833" s="295" t="s">
        <v>2797</v>
      </c>
    </row>
    <row r="834" spans="1:14" s="215" customFormat="1" x14ac:dyDescent="0.25">
      <c r="A834" s="215">
        <v>1</v>
      </c>
      <c r="B834" s="45">
        <v>675</v>
      </c>
      <c r="C834" s="220"/>
      <c r="D834" s="219">
        <v>2021</v>
      </c>
      <c r="E834" s="220"/>
      <c r="F834" s="220" t="s">
        <v>649</v>
      </c>
      <c r="G834" s="226" t="s">
        <v>2379</v>
      </c>
      <c r="H834" s="219">
        <v>0.4</v>
      </c>
      <c r="I834" s="415">
        <v>0.186</v>
      </c>
      <c r="J834" s="219" t="s">
        <v>177</v>
      </c>
      <c r="K834" s="220"/>
      <c r="L834" s="220" t="s">
        <v>2439</v>
      </c>
      <c r="M834" s="219">
        <v>2021</v>
      </c>
      <c r="N834" s="295" t="s">
        <v>2109</v>
      </c>
    </row>
    <row r="835" spans="1:14" s="215" customFormat="1" x14ac:dyDescent="0.25">
      <c r="A835" s="215">
        <v>1</v>
      </c>
      <c r="B835" s="45">
        <v>676</v>
      </c>
      <c r="C835" s="220"/>
      <c r="D835" s="219">
        <v>2021</v>
      </c>
      <c r="E835" s="220"/>
      <c r="F835" s="220" t="s">
        <v>649</v>
      </c>
      <c r="G835" s="226" t="s">
        <v>2380</v>
      </c>
      <c r="H835" s="219">
        <v>0.4</v>
      </c>
      <c r="I835" s="416"/>
      <c r="J835" s="219" t="s">
        <v>177</v>
      </c>
      <c r="K835" s="220"/>
      <c r="L835" s="220" t="s">
        <v>2439</v>
      </c>
      <c r="M835" s="219">
        <v>2021</v>
      </c>
      <c r="N835" s="295" t="s">
        <v>2109</v>
      </c>
    </row>
    <row r="836" spans="1:14" s="215" customFormat="1" x14ac:dyDescent="0.25">
      <c r="A836" s="215">
        <v>1</v>
      </c>
      <c r="B836" s="45">
        <v>677</v>
      </c>
      <c r="C836" s="220"/>
      <c r="D836" s="219">
        <v>2021</v>
      </c>
      <c r="E836" s="220"/>
      <c r="F836" s="220" t="s">
        <v>650</v>
      </c>
      <c r="G836" s="226" t="s">
        <v>18</v>
      </c>
      <c r="H836" s="219">
        <v>0.4</v>
      </c>
      <c r="I836" s="415">
        <v>0.26</v>
      </c>
      <c r="J836" s="219" t="s">
        <v>177</v>
      </c>
      <c r="K836" s="220"/>
      <c r="L836" s="220" t="s">
        <v>2439</v>
      </c>
      <c r="M836" s="219">
        <v>2021</v>
      </c>
      <c r="N836" s="295" t="s">
        <v>2109</v>
      </c>
    </row>
    <row r="837" spans="1:14" s="215" customFormat="1" x14ac:dyDescent="0.25">
      <c r="A837" s="215">
        <v>1</v>
      </c>
      <c r="B837" s="45">
        <v>678</v>
      </c>
      <c r="C837" s="220"/>
      <c r="D837" s="219">
        <v>2021</v>
      </c>
      <c r="E837" s="220"/>
      <c r="F837" s="220" t="s">
        <v>650</v>
      </c>
      <c r="G837" s="226" t="s">
        <v>2381</v>
      </c>
      <c r="H837" s="219">
        <v>0.4</v>
      </c>
      <c r="I837" s="416">
        <v>0.13</v>
      </c>
      <c r="J837" s="219" t="s">
        <v>177</v>
      </c>
      <c r="K837" s="220"/>
      <c r="L837" s="220" t="s">
        <v>2439</v>
      </c>
      <c r="M837" s="219">
        <v>2021</v>
      </c>
      <c r="N837" s="295" t="s">
        <v>2109</v>
      </c>
    </row>
    <row r="838" spans="1:14" s="215" customFormat="1" x14ac:dyDescent="0.25">
      <c r="A838" s="215">
        <v>1</v>
      </c>
      <c r="B838" s="45">
        <v>679</v>
      </c>
      <c r="C838" s="220"/>
      <c r="D838" s="219">
        <v>2023</v>
      </c>
      <c r="E838" s="220"/>
      <c r="F838" s="220" t="s">
        <v>2256</v>
      </c>
      <c r="G838" s="226" t="s">
        <v>2382</v>
      </c>
      <c r="H838" s="219">
        <v>0.4</v>
      </c>
      <c r="I838" s="273">
        <v>2.5000000000000001E-2</v>
      </c>
      <c r="J838" s="219" t="s">
        <v>177</v>
      </c>
      <c r="K838" s="220"/>
      <c r="L838" s="222" t="s">
        <v>642</v>
      </c>
      <c r="M838" s="219">
        <v>2023</v>
      </c>
      <c r="N838" s="295" t="s">
        <v>2113</v>
      </c>
    </row>
    <row r="839" spans="1:14" s="215" customFormat="1" x14ac:dyDescent="0.25">
      <c r="A839" s="215">
        <v>1</v>
      </c>
      <c r="B839" s="45">
        <v>680</v>
      </c>
      <c r="C839" s="220"/>
      <c r="D839" s="219">
        <v>2023</v>
      </c>
      <c r="E839" s="220"/>
      <c r="F839" s="220" t="s">
        <v>2256</v>
      </c>
      <c r="G839" s="226" t="s">
        <v>2383</v>
      </c>
      <c r="H839" s="219">
        <v>0.4</v>
      </c>
      <c r="I839" s="273">
        <v>2.5000000000000001E-2</v>
      </c>
      <c r="J839" s="219" t="s">
        <v>177</v>
      </c>
      <c r="K839" s="220"/>
      <c r="L839" s="222" t="s">
        <v>642</v>
      </c>
      <c r="M839" s="219">
        <v>2023</v>
      </c>
      <c r="N839" s="295" t="s">
        <v>2114</v>
      </c>
    </row>
    <row r="840" spans="1:14" s="215" customFormat="1" x14ac:dyDescent="0.25">
      <c r="A840" s="215">
        <v>1</v>
      </c>
      <c r="B840" s="45">
        <v>681</v>
      </c>
      <c r="C840" s="220"/>
      <c r="D840" s="219">
        <v>2023</v>
      </c>
      <c r="E840" s="220"/>
      <c r="F840" s="220" t="s">
        <v>651</v>
      </c>
      <c r="G840" s="226" t="s">
        <v>2384</v>
      </c>
      <c r="H840" s="219">
        <v>0.4</v>
      </c>
      <c r="I840" s="415">
        <v>0.125</v>
      </c>
      <c r="J840" s="219" t="s">
        <v>177</v>
      </c>
      <c r="K840" s="220"/>
      <c r="L840" s="222" t="s">
        <v>643</v>
      </c>
      <c r="M840" s="219">
        <v>2023</v>
      </c>
      <c r="N840" s="295" t="s">
        <v>2115</v>
      </c>
    </row>
    <row r="841" spans="1:14" s="215" customFormat="1" x14ac:dyDescent="0.25">
      <c r="A841" s="215">
        <v>1</v>
      </c>
      <c r="B841" s="45">
        <v>682</v>
      </c>
      <c r="C841" s="220"/>
      <c r="D841" s="219">
        <v>2023</v>
      </c>
      <c r="E841" s="220"/>
      <c r="F841" s="220" t="s">
        <v>651</v>
      </c>
      <c r="G841" s="226" t="s">
        <v>2385</v>
      </c>
      <c r="H841" s="219">
        <v>0.4</v>
      </c>
      <c r="I841" s="417"/>
      <c r="J841" s="219" t="s">
        <v>177</v>
      </c>
      <c r="K841" s="220"/>
      <c r="L841" s="222" t="s">
        <v>643</v>
      </c>
      <c r="M841" s="219">
        <v>2023</v>
      </c>
      <c r="N841" s="295" t="s">
        <v>2115</v>
      </c>
    </row>
    <row r="842" spans="1:14" s="215" customFormat="1" x14ac:dyDescent="0.25">
      <c r="A842" s="215">
        <v>1</v>
      </c>
      <c r="B842" s="45">
        <v>683</v>
      </c>
      <c r="C842" s="220"/>
      <c r="D842" s="219">
        <v>2023</v>
      </c>
      <c r="E842" s="220"/>
      <c r="F842" s="220" t="s">
        <v>651</v>
      </c>
      <c r="G842" s="226" t="s">
        <v>2386</v>
      </c>
      <c r="H842" s="219">
        <v>0.4</v>
      </c>
      <c r="I842" s="417"/>
      <c r="J842" s="219" t="s">
        <v>177</v>
      </c>
      <c r="K842" s="220"/>
      <c r="L842" s="222" t="s">
        <v>643</v>
      </c>
      <c r="M842" s="219">
        <v>2023</v>
      </c>
      <c r="N842" s="295" t="s">
        <v>2115</v>
      </c>
    </row>
    <row r="843" spans="1:14" s="215" customFormat="1" x14ac:dyDescent="0.25">
      <c r="A843" s="215">
        <v>1</v>
      </c>
      <c r="B843" s="45">
        <v>684</v>
      </c>
      <c r="C843" s="220"/>
      <c r="D843" s="219">
        <v>2023</v>
      </c>
      <c r="E843" s="220"/>
      <c r="F843" s="220" t="s">
        <v>651</v>
      </c>
      <c r="G843" s="226" t="s">
        <v>2387</v>
      </c>
      <c r="H843" s="219">
        <v>0.4</v>
      </c>
      <c r="I843" s="416"/>
      <c r="J843" s="219" t="s">
        <v>177</v>
      </c>
      <c r="K843" s="220"/>
      <c r="L843" s="222" t="s">
        <v>643</v>
      </c>
      <c r="M843" s="219">
        <v>2023</v>
      </c>
      <c r="N843" s="295" t="s">
        <v>2115</v>
      </c>
    </row>
    <row r="844" spans="1:14" s="215" customFormat="1" x14ac:dyDescent="0.25">
      <c r="A844" s="215">
        <v>1</v>
      </c>
      <c r="B844" s="45">
        <v>685</v>
      </c>
      <c r="C844" s="220"/>
      <c r="D844" s="219">
        <v>2015</v>
      </c>
      <c r="E844" s="220"/>
      <c r="F844" s="220" t="s">
        <v>2257</v>
      </c>
      <c r="G844" s="226"/>
      <c r="H844" s="219">
        <v>0.4</v>
      </c>
      <c r="I844" s="273"/>
      <c r="J844" s="219" t="s">
        <v>177</v>
      </c>
      <c r="K844" s="220" t="s">
        <v>2372</v>
      </c>
      <c r="L844" s="344" t="s">
        <v>2098</v>
      </c>
      <c r="M844" s="219">
        <v>2015</v>
      </c>
      <c r="N844" s="295"/>
    </row>
    <row r="845" spans="1:14" s="215" customFormat="1" x14ac:dyDescent="0.25">
      <c r="A845" s="215">
        <v>1</v>
      </c>
      <c r="B845" s="45">
        <v>686</v>
      </c>
      <c r="C845" s="220"/>
      <c r="D845" s="219">
        <v>2015</v>
      </c>
      <c r="E845" s="220"/>
      <c r="F845" s="220" t="s">
        <v>2257</v>
      </c>
      <c r="G845" s="226" t="s">
        <v>2387</v>
      </c>
      <c r="H845" s="219">
        <v>0.4</v>
      </c>
      <c r="I845" s="273">
        <v>7.2999999999999995E-2</v>
      </c>
      <c r="J845" s="219" t="s">
        <v>177</v>
      </c>
      <c r="K845" s="220"/>
      <c r="L845" s="220" t="s">
        <v>2439</v>
      </c>
      <c r="M845" s="219">
        <v>2015</v>
      </c>
      <c r="N845" s="295" t="s">
        <v>2109</v>
      </c>
    </row>
    <row r="846" spans="1:14" s="215" customFormat="1" x14ac:dyDescent="0.25">
      <c r="A846" s="215">
        <v>1</v>
      </c>
      <c r="B846" s="45">
        <v>687</v>
      </c>
      <c r="C846" s="220"/>
      <c r="D846" s="219">
        <v>2015</v>
      </c>
      <c r="E846" s="220"/>
      <c r="F846" s="220" t="s">
        <v>2388</v>
      </c>
      <c r="G846" s="226"/>
      <c r="H846" s="219">
        <v>0.4</v>
      </c>
      <c r="I846" s="273"/>
      <c r="J846" s="219" t="s">
        <v>177</v>
      </c>
      <c r="K846" s="220" t="s">
        <v>2372</v>
      </c>
      <c r="L846" s="344" t="s">
        <v>2098</v>
      </c>
      <c r="M846" s="219">
        <v>2015</v>
      </c>
      <c r="N846" s="295"/>
    </row>
    <row r="847" spans="1:14" s="215" customFormat="1" x14ac:dyDescent="0.25">
      <c r="A847" s="215">
        <v>1</v>
      </c>
      <c r="B847" s="45">
        <v>688</v>
      </c>
      <c r="C847" s="220"/>
      <c r="D847" s="219">
        <v>2015</v>
      </c>
      <c r="E847" s="220"/>
      <c r="F847" s="220" t="s">
        <v>2258</v>
      </c>
      <c r="G847" s="226" t="s">
        <v>2378</v>
      </c>
      <c r="H847" s="219">
        <v>0.4</v>
      </c>
      <c r="I847" s="273">
        <v>7.2999999999999995E-2</v>
      </c>
      <c r="J847" s="219" t="s">
        <v>177</v>
      </c>
      <c r="K847" s="220"/>
      <c r="L847" s="220" t="s">
        <v>2439</v>
      </c>
      <c r="M847" s="219">
        <v>2015</v>
      </c>
      <c r="N847" s="295" t="s">
        <v>2109</v>
      </c>
    </row>
    <row r="848" spans="1:14" s="215" customFormat="1" x14ac:dyDescent="0.25">
      <c r="A848" s="215">
        <v>1</v>
      </c>
      <c r="B848" s="45">
        <v>689</v>
      </c>
      <c r="C848" s="220"/>
      <c r="D848" s="219"/>
      <c r="E848" s="220"/>
      <c r="F848" s="220" t="s">
        <v>2390</v>
      </c>
      <c r="G848" s="226" t="s">
        <v>2385</v>
      </c>
      <c r="H848" s="219">
        <v>0.4</v>
      </c>
      <c r="I848" s="415">
        <f>0.244-0.107</f>
        <v>0.13700000000000001</v>
      </c>
      <c r="J848" s="219" t="s">
        <v>177</v>
      </c>
      <c r="K848" s="220"/>
      <c r="L848" s="220" t="s">
        <v>2439</v>
      </c>
      <c r="M848" s="219">
        <v>2023</v>
      </c>
      <c r="N848" s="295" t="s">
        <v>2109</v>
      </c>
    </row>
    <row r="849" spans="1:14" s="215" customFormat="1" x14ac:dyDescent="0.25">
      <c r="A849" s="215">
        <v>1</v>
      </c>
      <c r="B849" s="45">
        <v>690</v>
      </c>
      <c r="C849" s="220"/>
      <c r="D849" s="219"/>
      <c r="E849" s="220"/>
      <c r="F849" s="220" t="s">
        <v>2390</v>
      </c>
      <c r="G849" s="226" t="s">
        <v>2382</v>
      </c>
      <c r="H849" s="219">
        <v>0.4</v>
      </c>
      <c r="I849" s="417"/>
      <c r="J849" s="219" t="s">
        <v>177</v>
      </c>
      <c r="K849" s="220"/>
      <c r="L849" s="220" t="s">
        <v>2439</v>
      </c>
      <c r="M849" s="219">
        <v>2023</v>
      </c>
      <c r="N849" s="295" t="s">
        <v>2109</v>
      </c>
    </row>
    <row r="850" spans="1:14" s="215" customFormat="1" x14ac:dyDescent="0.25">
      <c r="A850" s="215">
        <v>1</v>
      </c>
      <c r="B850" s="45">
        <v>691</v>
      </c>
      <c r="C850" s="220"/>
      <c r="D850" s="219"/>
      <c r="E850" s="220"/>
      <c r="F850" s="220" t="s">
        <v>2391</v>
      </c>
      <c r="G850" s="226" t="s">
        <v>2384</v>
      </c>
      <c r="H850" s="219">
        <v>0.4</v>
      </c>
      <c r="I850" s="417"/>
      <c r="J850" s="219" t="s">
        <v>177</v>
      </c>
      <c r="K850" s="220"/>
      <c r="L850" s="220" t="s">
        <v>2439</v>
      </c>
      <c r="M850" s="219">
        <v>2023</v>
      </c>
      <c r="N850" s="295" t="s">
        <v>2109</v>
      </c>
    </row>
    <row r="851" spans="1:14" s="215" customFormat="1" x14ac:dyDescent="0.25">
      <c r="A851" s="215">
        <v>1</v>
      </c>
      <c r="B851" s="45">
        <v>692</v>
      </c>
      <c r="C851" s="220"/>
      <c r="D851" s="219"/>
      <c r="E851" s="220"/>
      <c r="F851" s="220" t="s">
        <v>2391</v>
      </c>
      <c r="G851" s="226" t="s">
        <v>2392</v>
      </c>
      <c r="H851" s="219">
        <v>0.4</v>
      </c>
      <c r="I851" s="417"/>
      <c r="J851" s="219" t="s">
        <v>177</v>
      </c>
      <c r="K851" s="220"/>
      <c r="L851" s="220" t="s">
        <v>2439</v>
      </c>
      <c r="M851" s="219">
        <v>2023</v>
      </c>
      <c r="N851" s="295" t="s">
        <v>2109</v>
      </c>
    </row>
    <row r="852" spans="1:14" s="215" customFormat="1" x14ac:dyDescent="0.25">
      <c r="A852" s="215">
        <v>1</v>
      </c>
      <c r="B852" s="45">
        <v>693</v>
      </c>
      <c r="C852" s="220"/>
      <c r="D852" s="219">
        <v>2023</v>
      </c>
      <c r="E852" s="220"/>
      <c r="F852" s="220" t="s">
        <v>652</v>
      </c>
      <c r="G852" s="226" t="s">
        <v>2393</v>
      </c>
      <c r="H852" s="219">
        <v>0.4</v>
      </c>
      <c r="I852" s="416"/>
      <c r="J852" s="219" t="s">
        <v>177</v>
      </c>
      <c r="K852" s="220"/>
      <c r="L852" s="220" t="s">
        <v>2439</v>
      </c>
      <c r="M852" s="219">
        <v>2023</v>
      </c>
      <c r="N852" s="295" t="s">
        <v>2109</v>
      </c>
    </row>
    <row r="853" spans="1:14" s="215" customFormat="1" x14ac:dyDescent="0.25">
      <c r="A853" s="215">
        <v>1</v>
      </c>
      <c r="B853" s="45">
        <v>694</v>
      </c>
      <c r="C853" s="220"/>
      <c r="D853" s="219">
        <v>2023</v>
      </c>
      <c r="E853" s="220"/>
      <c r="F853" s="220" t="s">
        <v>653</v>
      </c>
      <c r="G853" s="226" t="s">
        <v>19</v>
      </c>
      <c r="H853" s="219">
        <v>0.4</v>
      </c>
      <c r="I853" s="415">
        <v>0.33700000000000002</v>
      </c>
      <c r="J853" s="219" t="s">
        <v>177</v>
      </c>
      <c r="K853" s="220"/>
      <c r="L853" s="220" t="s">
        <v>2439</v>
      </c>
      <c r="M853" s="219">
        <v>2023</v>
      </c>
      <c r="N853" s="295" t="s">
        <v>2109</v>
      </c>
    </row>
    <row r="854" spans="1:14" s="215" customFormat="1" x14ac:dyDescent="0.25">
      <c r="A854" s="215">
        <v>1</v>
      </c>
      <c r="B854" s="45">
        <v>695</v>
      </c>
      <c r="C854" s="220"/>
      <c r="D854" s="219">
        <v>2023</v>
      </c>
      <c r="E854" s="220"/>
      <c r="F854" s="220" t="s">
        <v>653</v>
      </c>
      <c r="G854" s="226" t="s">
        <v>2393</v>
      </c>
      <c r="H854" s="219">
        <v>0.4</v>
      </c>
      <c r="I854" s="416"/>
      <c r="J854" s="219" t="s">
        <v>177</v>
      </c>
      <c r="K854" s="220"/>
      <c r="L854" s="220" t="s">
        <v>2439</v>
      </c>
      <c r="M854" s="219">
        <v>2023</v>
      </c>
      <c r="N854" s="295" t="s">
        <v>2109</v>
      </c>
    </row>
    <row r="855" spans="1:14" s="215" customFormat="1" x14ac:dyDescent="0.25">
      <c r="A855" s="215">
        <v>1</v>
      </c>
      <c r="B855" s="45">
        <v>696</v>
      </c>
      <c r="C855" s="220"/>
      <c r="D855" s="219">
        <v>2023</v>
      </c>
      <c r="E855" s="220"/>
      <c r="F855" s="220" t="s">
        <v>654</v>
      </c>
      <c r="G855" s="226" t="s">
        <v>2376</v>
      </c>
      <c r="H855" s="219">
        <v>0.4</v>
      </c>
      <c r="I855" s="415">
        <v>0.106</v>
      </c>
      <c r="J855" s="219" t="s">
        <v>177</v>
      </c>
      <c r="K855" s="220"/>
      <c r="L855" s="220" t="s">
        <v>2439</v>
      </c>
      <c r="M855" s="219">
        <v>2023</v>
      </c>
      <c r="N855" s="295" t="s">
        <v>2109</v>
      </c>
    </row>
    <row r="856" spans="1:14" s="215" customFormat="1" x14ac:dyDescent="0.25">
      <c r="A856" s="215">
        <v>1</v>
      </c>
      <c r="B856" s="45">
        <v>697</v>
      </c>
      <c r="C856" s="220"/>
      <c r="D856" s="219">
        <v>2023</v>
      </c>
      <c r="E856" s="220"/>
      <c r="F856" s="220" t="s">
        <v>654</v>
      </c>
      <c r="G856" s="226" t="s">
        <v>2382</v>
      </c>
      <c r="H856" s="219">
        <v>0.4</v>
      </c>
      <c r="I856" s="416">
        <v>5.2999999999999999E-2</v>
      </c>
      <c r="J856" s="219" t="s">
        <v>177</v>
      </c>
      <c r="K856" s="220"/>
      <c r="L856" s="220" t="s">
        <v>2439</v>
      </c>
      <c r="M856" s="219">
        <v>2023</v>
      </c>
      <c r="N856" s="295" t="s">
        <v>2109</v>
      </c>
    </row>
    <row r="857" spans="1:14" s="215" customFormat="1" x14ac:dyDescent="0.25">
      <c r="A857" s="215">
        <v>1</v>
      </c>
      <c r="B857" s="45">
        <v>698</v>
      </c>
      <c r="C857" s="220"/>
      <c r="D857" s="219">
        <v>2023</v>
      </c>
      <c r="E857" s="220"/>
      <c r="F857" s="220" t="s">
        <v>2396</v>
      </c>
      <c r="G857" s="226" t="s">
        <v>2394</v>
      </c>
      <c r="H857" s="219">
        <v>0.4</v>
      </c>
      <c r="I857" s="415">
        <v>0.35699999999999998</v>
      </c>
      <c r="J857" s="219" t="s">
        <v>177</v>
      </c>
      <c r="K857" s="220" t="s">
        <v>2389</v>
      </c>
      <c r="L857" s="222" t="s">
        <v>644</v>
      </c>
      <c r="M857" s="219">
        <v>2023</v>
      </c>
      <c r="N857" s="295" t="s">
        <v>2117</v>
      </c>
    </row>
    <row r="858" spans="1:14" s="215" customFormat="1" x14ac:dyDescent="0.25">
      <c r="A858" s="215">
        <v>1</v>
      </c>
      <c r="B858" s="45">
        <v>699</v>
      </c>
      <c r="C858" s="220"/>
      <c r="D858" s="219">
        <v>2023</v>
      </c>
      <c r="E858" s="220"/>
      <c r="F858" s="220" t="s">
        <v>2396</v>
      </c>
      <c r="G858" s="226" t="s">
        <v>18</v>
      </c>
      <c r="H858" s="219">
        <v>0.4</v>
      </c>
      <c r="I858" s="417"/>
      <c r="J858" s="219" t="s">
        <v>177</v>
      </c>
      <c r="K858" s="220" t="s">
        <v>2389</v>
      </c>
      <c r="L858" s="222" t="s">
        <v>644</v>
      </c>
      <c r="M858" s="219">
        <v>2023</v>
      </c>
      <c r="N858" s="295" t="s">
        <v>2117</v>
      </c>
    </row>
    <row r="859" spans="1:14" s="215" customFormat="1" x14ac:dyDescent="0.25">
      <c r="A859" s="215">
        <v>1</v>
      </c>
      <c r="B859" s="45">
        <v>700</v>
      </c>
      <c r="C859" s="220"/>
      <c r="D859" s="219">
        <v>2023</v>
      </c>
      <c r="E859" s="220"/>
      <c r="F859" s="220" t="s">
        <v>2397</v>
      </c>
      <c r="G859" s="226" t="s">
        <v>2395</v>
      </c>
      <c r="H859" s="219">
        <v>0.4</v>
      </c>
      <c r="I859" s="417"/>
      <c r="J859" s="219" t="s">
        <v>177</v>
      </c>
      <c r="K859" s="220" t="s">
        <v>2389</v>
      </c>
      <c r="L859" s="222" t="s">
        <v>644</v>
      </c>
      <c r="M859" s="219">
        <v>2023</v>
      </c>
      <c r="N859" s="295" t="s">
        <v>2117</v>
      </c>
    </row>
    <row r="860" spans="1:14" s="215" customFormat="1" x14ac:dyDescent="0.25">
      <c r="A860" s="215">
        <v>1</v>
      </c>
      <c r="B860" s="45">
        <v>701</v>
      </c>
      <c r="C860" s="220"/>
      <c r="D860" s="219">
        <v>2023</v>
      </c>
      <c r="E860" s="220"/>
      <c r="F860" s="220" t="s">
        <v>2397</v>
      </c>
      <c r="G860" s="226" t="s">
        <v>19</v>
      </c>
      <c r="H860" s="219">
        <v>0.4</v>
      </c>
      <c r="I860" s="417"/>
      <c r="J860" s="219" t="s">
        <v>177</v>
      </c>
      <c r="K860" s="220" t="s">
        <v>2389</v>
      </c>
      <c r="L860" s="222" t="s">
        <v>644</v>
      </c>
      <c r="M860" s="219">
        <v>2023</v>
      </c>
      <c r="N860" s="295" t="s">
        <v>2117</v>
      </c>
    </row>
    <row r="861" spans="1:14" s="215" customFormat="1" x14ac:dyDescent="0.25">
      <c r="A861" s="215">
        <v>1</v>
      </c>
      <c r="B861" s="45">
        <v>702</v>
      </c>
      <c r="C861" s="220"/>
      <c r="D861" s="219">
        <v>2023</v>
      </c>
      <c r="E861" s="220"/>
      <c r="F861" s="220" t="s">
        <v>2398</v>
      </c>
      <c r="G861" s="226" t="s">
        <v>2377</v>
      </c>
      <c r="H861" s="219">
        <v>0.4</v>
      </c>
      <c r="I861" s="417"/>
      <c r="J861" s="219" t="s">
        <v>177</v>
      </c>
      <c r="K861" s="220" t="s">
        <v>2389</v>
      </c>
      <c r="L861" s="222" t="s">
        <v>644</v>
      </c>
      <c r="M861" s="219">
        <v>2023</v>
      </c>
      <c r="N861" s="295" t="s">
        <v>2117</v>
      </c>
    </row>
    <row r="862" spans="1:14" s="215" customFormat="1" x14ac:dyDescent="0.25">
      <c r="A862" s="215">
        <v>1</v>
      </c>
      <c r="B862" s="45">
        <v>703</v>
      </c>
      <c r="C862" s="220"/>
      <c r="D862" s="219">
        <v>2023</v>
      </c>
      <c r="E862" s="220"/>
      <c r="F862" s="220" t="s">
        <v>2398</v>
      </c>
      <c r="G862" s="226" t="s">
        <v>2379</v>
      </c>
      <c r="H862" s="219">
        <v>0.4</v>
      </c>
      <c r="I862" s="417"/>
      <c r="J862" s="219" t="s">
        <v>177</v>
      </c>
      <c r="K862" s="220" t="s">
        <v>2389</v>
      </c>
      <c r="L862" s="222" t="s">
        <v>644</v>
      </c>
      <c r="M862" s="219">
        <v>2023</v>
      </c>
      <c r="N862" s="295" t="s">
        <v>2117</v>
      </c>
    </row>
    <row r="863" spans="1:14" s="215" customFormat="1" x14ac:dyDescent="0.25">
      <c r="A863" s="215">
        <v>1</v>
      </c>
      <c r="B863" s="45">
        <v>704</v>
      </c>
      <c r="C863" s="220"/>
      <c r="D863" s="219">
        <v>2023</v>
      </c>
      <c r="E863" s="220"/>
      <c r="F863" s="220" t="s">
        <v>2399</v>
      </c>
      <c r="G863" s="226" t="s">
        <v>2382</v>
      </c>
      <c r="H863" s="219">
        <v>0.4</v>
      </c>
      <c r="I863" s="417"/>
      <c r="J863" s="219" t="s">
        <v>177</v>
      </c>
      <c r="K863" s="220" t="s">
        <v>2389</v>
      </c>
      <c r="L863" s="222" t="s">
        <v>644</v>
      </c>
      <c r="M863" s="219">
        <v>2023</v>
      </c>
      <c r="N863" s="295" t="s">
        <v>2117</v>
      </c>
    </row>
    <row r="864" spans="1:14" s="215" customFormat="1" x14ac:dyDescent="0.25">
      <c r="A864" s="215">
        <v>1</v>
      </c>
      <c r="B864" s="45">
        <v>705</v>
      </c>
      <c r="C864" s="220"/>
      <c r="D864" s="219">
        <v>2023</v>
      </c>
      <c r="E864" s="220"/>
      <c r="F864" s="220" t="s">
        <v>2400</v>
      </c>
      <c r="G864" s="226" t="s">
        <v>2376</v>
      </c>
      <c r="H864" s="219">
        <v>0.4</v>
      </c>
      <c r="I864" s="416"/>
      <c r="J864" s="219" t="s">
        <v>177</v>
      </c>
      <c r="K864" s="220" t="s">
        <v>2389</v>
      </c>
      <c r="L864" s="222" t="s">
        <v>644</v>
      </c>
      <c r="M864" s="219">
        <v>2023</v>
      </c>
      <c r="N864" s="295" t="s">
        <v>2117</v>
      </c>
    </row>
    <row r="865" spans="1:14" s="215" customFormat="1" x14ac:dyDescent="0.25">
      <c r="A865" s="215">
        <v>1</v>
      </c>
      <c r="B865" s="45">
        <v>706</v>
      </c>
      <c r="C865" s="220"/>
      <c r="D865" s="219"/>
      <c r="E865" s="220"/>
      <c r="F865" s="220" t="s">
        <v>2401</v>
      </c>
      <c r="G865" s="226" t="s">
        <v>2349</v>
      </c>
      <c r="H865" s="219"/>
      <c r="I865" s="237"/>
      <c r="J865" s="219"/>
      <c r="K865" s="220" t="s">
        <v>2372</v>
      </c>
      <c r="L865" s="222"/>
      <c r="M865" s="219"/>
      <c r="N865" s="295"/>
    </row>
    <row r="866" spans="1:14" s="215" customFormat="1" x14ac:dyDescent="0.25">
      <c r="A866" s="215">
        <v>1</v>
      </c>
      <c r="B866" s="45">
        <v>707</v>
      </c>
      <c r="C866" s="220"/>
      <c r="D866" s="219">
        <v>2023</v>
      </c>
      <c r="E866" s="220"/>
      <c r="F866" s="220" t="s">
        <v>2401</v>
      </c>
      <c r="G866" s="226" t="s">
        <v>2369</v>
      </c>
      <c r="H866" s="219">
        <v>0.4</v>
      </c>
      <c r="I866" s="273">
        <v>0.182</v>
      </c>
      <c r="J866" s="219" t="s">
        <v>177</v>
      </c>
      <c r="K866" s="220"/>
      <c r="L866" s="222" t="s">
        <v>2438</v>
      </c>
      <c r="M866" s="219">
        <v>2023</v>
      </c>
      <c r="N866" s="295" t="s">
        <v>2109</v>
      </c>
    </row>
    <row r="867" spans="1:14" s="215" customFormat="1" x14ac:dyDescent="0.25">
      <c r="A867" s="215">
        <v>1</v>
      </c>
      <c r="B867" s="219">
        <v>708</v>
      </c>
      <c r="C867" s="220"/>
      <c r="D867" s="219">
        <v>2015</v>
      </c>
      <c r="E867" s="220"/>
      <c r="F867" s="220" t="s">
        <v>2259</v>
      </c>
      <c r="G867" s="293" t="s">
        <v>2375</v>
      </c>
      <c r="H867" s="219">
        <v>0.4</v>
      </c>
      <c r="I867" s="415">
        <v>0.72599999999999998</v>
      </c>
      <c r="J867" s="219" t="s">
        <v>177</v>
      </c>
      <c r="K867" s="220" t="s">
        <v>2372</v>
      </c>
      <c r="L867" s="344" t="s">
        <v>641</v>
      </c>
      <c r="M867" s="219">
        <v>2015</v>
      </c>
      <c r="N867" s="295" t="s">
        <v>2109</v>
      </c>
    </row>
    <row r="868" spans="1:14" s="215" customFormat="1" x14ac:dyDescent="0.25">
      <c r="A868" s="215">
        <v>1</v>
      </c>
      <c r="B868" s="45">
        <v>709</v>
      </c>
      <c r="C868" s="220"/>
      <c r="D868" s="219">
        <v>2015</v>
      </c>
      <c r="E868" s="220"/>
      <c r="F868" s="220" t="s">
        <v>2259</v>
      </c>
      <c r="G868" s="226" t="s">
        <v>2351</v>
      </c>
      <c r="H868" s="219">
        <v>0.4</v>
      </c>
      <c r="I868" s="417"/>
      <c r="J868" s="219" t="s">
        <v>177</v>
      </c>
      <c r="K868" s="220"/>
      <c r="L868" s="220" t="s">
        <v>2439</v>
      </c>
      <c r="M868" s="219">
        <v>2015</v>
      </c>
      <c r="N868" s="295" t="s">
        <v>2109</v>
      </c>
    </row>
    <row r="869" spans="1:14" s="215" customFormat="1" x14ac:dyDescent="0.25">
      <c r="A869" s="215">
        <v>1</v>
      </c>
      <c r="B869" s="45">
        <v>710</v>
      </c>
      <c r="C869" s="220"/>
      <c r="D869" s="219">
        <v>2015</v>
      </c>
      <c r="E869" s="220"/>
      <c r="F869" s="220" t="s">
        <v>2274</v>
      </c>
      <c r="G869" s="226" t="s">
        <v>2353</v>
      </c>
      <c r="H869" s="219">
        <v>0.4</v>
      </c>
      <c r="I869" s="417"/>
      <c r="J869" s="219" t="s">
        <v>177</v>
      </c>
      <c r="K869" s="220"/>
      <c r="L869" s="220" t="s">
        <v>2439</v>
      </c>
      <c r="M869" s="219">
        <v>2015</v>
      </c>
      <c r="N869" s="295" t="s">
        <v>2109</v>
      </c>
    </row>
    <row r="870" spans="1:14" s="215" customFormat="1" x14ac:dyDescent="0.25">
      <c r="A870" s="215">
        <v>1</v>
      </c>
      <c r="B870" s="45">
        <v>711</v>
      </c>
      <c r="C870" s="220"/>
      <c r="D870" s="219">
        <v>2015</v>
      </c>
      <c r="E870" s="220"/>
      <c r="F870" s="220" t="s">
        <v>2274</v>
      </c>
      <c r="G870" s="226" t="s">
        <v>2402</v>
      </c>
      <c r="H870" s="219">
        <v>0.4</v>
      </c>
      <c r="I870" s="417"/>
      <c r="J870" s="219" t="s">
        <v>177</v>
      </c>
      <c r="K870" s="220"/>
      <c r="L870" s="220" t="s">
        <v>2439</v>
      </c>
      <c r="M870" s="219">
        <v>2015</v>
      </c>
      <c r="N870" s="295" t="s">
        <v>2109</v>
      </c>
    </row>
    <row r="871" spans="1:14" s="215" customFormat="1" x14ac:dyDescent="0.25">
      <c r="A871" s="215">
        <v>1</v>
      </c>
      <c r="B871" s="45">
        <v>712</v>
      </c>
      <c r="C871" s="220"/>
      <c r="D871" s="219">
        <v>2018</v>
      </c>
      <c r="E871" s="220"/>
      <c r="F871" s="220" t="s">
        <v>2260</v>
      </c>
      <c r="G871" s="226" t="s">
        <v>2370</v>
      </c>
      <c r="H871" s="219">
        <v>0.4</v>
      </c>
      <c r="I871" s="417"/>
      <c r="J871" s="219" t="s">
        <v>177</v>
      </c>
      <c r="K871" s="220" t="s">
        <v>2372</v>
      </c>
      <c r="L871" s="344" t="s">
        <v>641</v>
      </c>
      <c r="M871" s="219">
        <v>2018</v>
      </c>
      <c r="N871" s="295" t="s">
        <v>2109</v>
      </c>
    </row>
    <row r="872" spans="1:14" s="215" customFormat="1" x14ac:dyDescent="0.25">
      <c r="A872" s="215">
        <v>1</v>
      </c>
      <c r="B872" s="45">
        <v>713</v>
      </c>
      <c r="C872" s="220"/>
      <c r="D872" s="219">
        <v>2018</v>
      </c>
      <c r="E872" s="220"/>
      <c r="F872" s="220" t="s">
        <v>2260</v>
      </c>
      <c r="G872" s="226" t="s">
        <v>2354</v>
      </c>
      <c r="H872" s="219">
        <v>0.4</v>
      </c>
      <c r="I872" s="417"/>
      <c r="J872" s="219" t="s">
        <v>177</v>
      </c>
      <c r="K872" s="220"/>
      <c r="L872" s="220" t="s">
        <v>2439</v>
      </c>
      <c r="M872" s="219">
        <v>2018</v>
      </c>
      <c r="N872" s="295" t="s">
        <v>2109</v>
      </c>
    </row>
    <row r="873" spans="1:14" s="215" customFormat="1" x14ac:dyDescent="0.25">
      <c r="A873" s="215">
        <v>1</v>
      </c>
      <c r="B873" s="45">
        <v>714</v>
      </c>
      <c r="C873" s="220"/>
      <c r="D873" s="219">
        <v>2018</v>
      </c>
      <c r="E873" s="220"/>
      <c r="F873" s="220" t="s">
        <v>2275</v>
      </c>
      <c r="G873" s="226" t="s">
        <v>2355</v>
      </c>
      <c r="H873" s="219">
        <v>0.4</v>
      </c>
      <c r="I873" s="417"/>
      <c r="J873" s="219" t="s">
        <v>177</v>
      </c>
      <c r="K873" s="220"/>
      <c r="L873" s="220" t="s">
        <v>2439</v>
      </c>
      <c r="M873" s="219">
        <v>2018</v>
      </c>
      <c r="N873" s="295" t="s">
        <v>2109</v>
      </c>
    </row>
    <row r="874" spans="1:14" s="215" customFormat="1" x14ac:dyDescent="0.25">
      <c r="A874" s="215">
        <v>1</v>
      </c>
      <c r="B874" s="45">
        <v>715</v>
      </c>
      <c r="C874" s="220"/>
      <c r="D874" s="219">
        <v>2018</v>
      </c>
      <c r="E874" s="220"/>
      <c r="F874" s="220" t="s">
        <v>2275</v>
      </c>
      <c r="G874" s="226" t="s">
        <v>2368</v>
      </c>
      <c r="H874" s="219">
        <v>0.4</v>
      </c>
      <c r="I874" s="416"/>
      <c r="J874" s="219" t="s">
        <v>177</v>
      </c>
      <c r="K874" s="220"/>
      <c r="L874" s="220" t="s">
        <v>2439</v>
      </c>
      <c r="M874" s="219">
        <v>2018</v>
      </c>
      <c r="N874" s="295" t="s">
        <v>2109</v>
      </c>
    </row>
    <row r="875" spans="1:14" s="215" customFormat="1" x14ac:dyDescent="0.25">
      <c r="A875" s="215">
        <v>1</v>
      </c>
      <c r="B875" s="219">
        <v>716</v>
      </c>
      <c r="C875" s="220"/>
      <c r="D875" s="219">
        <v>2020</v>
      </c>
      <c r="E875" s="220"/>
      <c r="F875" s="220" t="s">
        <v>2276</v>
      </c>
      <c r="G875" s="226" t="s">
        <v>2373</v>
      </c>
      <c r="H875" s="219">
        <v>0.4</v>
      </c>
      <c r="I875" s="415">
        <v>0.752</v>
      </c>
      <c r="J875" s="219" t="s">
        <v>177</v>
      </c>
      <c r="K875" s="220" t="s">
        <v>2372</v>
      </c>
      <c r="L875" s="344" t="s">
        <v>641</v>
      </c>
      <c r="M875" s="219">
        <v>2020</v>
      </c>
      <c r="N875" s="295" t="s">
        <v>2109</v>
      </c>
    </row>
    <row r="876" spans="1:14" s="215" customFormat="1" x14ac:dyDescent="0.25">
      <c r="A876" s="215">
        <v>1</v>
      </c>
      <c r="B876" s="45">
        <v>717</v>
      </c>
      <c r="C876" s="220"/>
      <c r="D876" s="219">
        <v>2020</v>
      </c>
      <c r="E876" s="220"/>
      <c r="F876" s="220" t="s">
        <v>2261</v>
      </c>
      <c r="G876" s="226" t="s">
        <v>2350</v>
      </c>
      <c r="H876" s="219">
        <v>0.4</v>
      </c>
      <c r="I876" s="417"/>
      <c r="J876" s="219" t="s">
        <v>177</v>
      </c>
      <c r="K876" s="220"/>
      <c r="L876" s="220" t="s">
        <v>2439</v>
      </c>
      <c r="M876" s="219">
        <v>2020</v>
      </c>
      <c r="N876" s="295" t="s">
        <v>2109</v>
      </c>
    </row>
    <row r="877" spans="1:14" s="215" customFormat="1" x14ac:dyDescent="0.25">
      <c r="A877" s="215">
        <v>1</v>
      </c>
      <c r="B877" s="45">
        <v>718</v>
      </c>
      <c r="C877" s="220"/>
      <c r="D877" s="219">
        <v>2020</v>
      </c>
      <c r="E877" s="220"/>
      <c r="F877" s="220" t="s">
        <v>2276</v>
      </c>
      <c r="G877" s="226" t="s">
        <v>2353</v>
      </c>
      <c r="H877" s="219">
        <v>0.4</v>
      </c>
      <c r="I877" s="417"/>
      <c r="J877" s="219" t="s">
        <v>177</v>
      </c>
      <c r="K877" s="220"/>
      <c r="L877" s="220" t="s">
        <v>2439</v>
      </c>
      <c r="M877" s="219">
        <v>2020</v>
      </c>
      <c r="N877" s="295" t="s">
        <v>2109</v>
      </c>
    </row>
    <row r="878" spans="1:14" s="215" customFormat="1" x14ac:dyDescent="0.25">
      <c r="A878" s="215">
        <v>1</v>
      </c>
      <c r="B878" s="45">
        <v>719</v>
      </c>
      <c r="C878" s="220"/>
      <c r="D878" s="219">
        <v>2020</v>
      </c>
      <c r="E878" s="220"/>
      <c r="F878" s="220" t="s">
        <v>2276</v>
      </c>
      <c r="G878" s="226" t="s">
        <v>2359</v>
      </c>
      <c r="H878" s="219">
        <v>0.4</v>
      </c>
      <c r="I878" s="417"/>
      <c r="J878" s="219" t="s">
        <v>177</v>
      </c>
      <c r="K878" s="220"/>
      <c r="L878" s="220" t="s">
        <v>2439</v>
      </c>
      <c r="M878" s="219">
        <v>2020</v>
      </c>
      <c r="N878" s="295" t="s">
        <v>2109</v>
      </c>
    </row>
    <row r="879" spans="1:14" s="215" customFormat="1" x14ac:dyDescent="0.25">
      <c r="A879" s="215">
        <v>1</v>
      </c>
      <c r="B879" s="219">
        <v>720</v>
      </c>
      <c r="C879" s="220"/>
      <c r="D879" s="219">
        <v>2015</v>
      </c>
      <c r="E879" s="220"/>
      <c r="F879" s="220" t="s">
        <v>2262</v>
      </c>
      <c r="G879" s="226" t="s">
        <v>2375</v>
      </c>
      <c r="H879" s="219">
        <v>0.4</v>
      </c>
      <c r="I879" s="417"/>
      <c r="J879" s="219" t="s">
        <v>177</v>
      </c>
      <c r="K879" s="220" t="s">
        <v>2372</v>
      </c>
      <c r="L879" s="344" t="s">
        <v>641</v>
      </c>
      <c r="M879" s="219">
        <v>2015</v>
      </c>
      <c r="N879" s="295" t="s">
        <v>2109</v>
      </c>
    </row>
    <row r="880" spans="1:14" s="215" customFormat="1" x14ac:dyDescent="0.25">
      <c r="A880" s="215">
        <v>1</v>
      </c>
      <c r="B880" s="45">
        <v>721</v>
      </c>
      <c r="C880" s="220"/>
      <c r="D880" s="219">
        <v>2015</v>
      </c>
      <c r="E880" s="220"/>
      <c r="F880" s="220" t="s">
        <v>2262</v>
      </c>
      <c r="G880" s="226" t="s">
        <v>2354</v>
      </c>
      <c r="H880" s="219">
        <v>0.4</v>
      </c>
      <c r="I880" s="417"/>
      <c r="J880" s="219" t="s">
        <v>177</v>
      </c>
      <c r="K880" s="220"/>
      <c r="L880" s="220" t="s">
        <v>2439</v>
      </c>
      <c r="M880" s="219">
        <v>2015</v>
      </c>
      <c r="N880" s="295" t="s">
        <v>2109</v>
      </c>
    </row>
    <row r="881" spans="1:14" s="215" customFormat="1" x14ac:dyDescent="0.25">
      <c r="A881" s="215">
        <v>1</v>
      </c>
      <c r="B881" s="45">
        <v>722</v>
      </c>
      <c r="C881" s="220"/>
      <c r="D881" s="219">
        <v>2015</v>
      </c>
      <c r="E881" s="220"/>
      <c r="F881" s="220" t="s">
        <v>2277</v>
      </c>
      <c r="G881" s="226" t="s">
        <v>2355</v>
      </c>
      <c r="H881" s="219">
        <v>0.4</v>
      </c>
      <c r="I881" s="417"/>
      <c r="J881" s="219" t="s">
        <v>177</v>
      </c>
      <c r="K881" s="220"/>
      <c r="L881" s="220" t="s">
        <v>2439</v>
      </c>
      <c r="M881" s="219">
        <v>2015</v>
      </c>
      <c r="N881" s="295" t="s">
        <v>2109</v>
      </c>
    </row>
    <row r="882" spans="1:14" s="215" customFormat="1" x14ac:dyDescent="0.25">
      <c r="A882" s="215">
        <v>1</v>
      </c>
      <c r="B882" s="45">
        <v>723</v>
      </c>
      <c r="C882" s="220"/>
      <c r="D882" s="219">
        <v>2015</v>
      </c>
      <c r="E882" s="220"/>
      <c r="F882" s="220" t="s">
        <v>2277</v>
      </c>
      <c r="G882" s="226" t="s">
        <v>2403</v>
      </c>
      <c r="H882" s="219">
        <v>0.4</v>
      </c>
      <c r="I882" s="417"/>
      <c r="J882" s="219" t="s">
        <v>177</v>
      </c>
      <c r="K882" s="220"/>
      <c r="L882" s="220" t="s">
        <v>2439</v>
      </c>
      <c r="M882" s="219">
        <v>2015</v>
      </c>
      <c r="N882" s="295" t="s">
        <v>2109</v>
      </c>
    </row>
    <row r="883" spans="1:14" s="215" customFormat="1" x14ac:dyDescent="0.25">
      <c r="A883" s="215">
        <v>1</v>
      </c>
      <c r="B883" s="219">
        <v>724</v>
      </c>
      <c r="C883" s="220"/>
      <c r="D883" s="219">
        <v>2018</v>
      </c>
      <c r="E883" s="220"/>
      <c r="F883" s="220" t="s">
        <v>2263</v>
      </c>
      <c r="G883" s="226" t="s">
        <v>2371</v>
      </c>
      <c r="H883" s="219">
        <v>0.4</v>
      </c>
      <c r="I883" s="417"/>
      <c r="J883" s="219" t="s">
        <v>177</v>
      </c>
      <c r="K883" s="220" t="s">
        <v>2372</v>
      </c>
      <c r="L883" s="344" t="s">
        <v>641</v>
      </c>
      <c r="M883" s="219">
        <v>2018</v>
      </c>
      <c r="N883" s="295" t="s">
        <v>2109</v>
      </c>
    </row>
    <row r="884" spans="1:14" s="215" customFormat="1" x14ac:dyDescent="0.25">
      <c r="A884" s="215">
        <v>1</v>
      </c>
      <c r="B884" s="45">
        <v>725</v>
      </c>
      <c r="C884" s="220"/>
      <c r="D884" s="219">
        <v>2018</v>
      </c>
      <c r="E884" s="220"/>
      <c r="F884" s="220" t="s">
        <v>2263</v>
      </c>
      <c r="G884" s="226" t="s">
        <v>2370</v>
      </c>
      <c r="H884" s="219">
        <v>0.4</v>
      </c>
      <c r="I884" s="417"/>
      <c r="J884" s="219" t="s">
        <v>177</v>
      </c>
      <c r="K884" s="220"/>
      <c r="L884" s="220" t="s">
        <v>2439</v>
      </c>
      <c r="M884" s="219">
        <v>2018</v>
      </c>
      <c r="N884" s="295" t="s">
        <v>2109</v>
      </c>
    </row>
    <row r="885" spans="1:14" s="215" customFormat="1" x14ac:dyDescent="0.25">
      <c r="A885" s="215">
        <v>1</v>
      </c>
      <c r="B885" s="45">
        <v>726</v>
      </c>
      <c r="C885" s="220"/>
      <c r="D885" s="219">
        <v>2018</v>
      </c>
      <c r="E885" s="220"/>
      <c r="F885" s="220" t="s">
        <v>2278</v>
      </c>
      <c r="G885" s="226" t="s">
        <v>2356</v>
      </c>
      <c r="H885" s="219">
        <v>0.4</v>
      </c>
      <c r="I885" s="417"/>
      <c r="J885" s="219" t="s">
        <v>177</v>
      </c>
      <c r="K885" s="220"/>
      <c r="L885" s="220" t="s">
        <v>2439</v>
      </c>
      <c r="M885" s="219">
        <v>2018</v>
      </c>
      <c r="N885" s="295" t="s">
        <v>2109</v>
      </c>
    </row>
    <row r="886" spans="1:14" s="215" customFormat="1" x14ac:dyDescent="0.25">
      <c r="A886" s="215">
        <v>1</v>
      </c>
      <c r="B886" s="45">
        <v>727</v>
      </c>
      <c r="C886" s="220"/>
      <c r="D886" s="219">
        <v>2018</v>
      </c>
      <c r="E886" s="220"/>
      <c r="F886" s="220" t="s">
        <v>2278</v>
      </c>
      <c r="G886" s="226" t="s">
        <v>2348</v>
      </c>
      <c r="H886" s="219">
        <v>0.4</v>
      </c>
      <c r="I886" s="417"/>
      <c r="J886" s="219" t="s">
        <v>177</v>
      </c>
      <c r="K886" s="220"/>
      <c r="L886" s="220" t="s">
        <v>2439</v>
      </c>
      <c r="M886" s="219">
        <v>2018</v>
      </c>
      <c r="N886" s="295" t="s">
        <v>2109</v>
      </c>
    </row>
    <row r="887" spans="1:14" s="215" customFormat="1" x14ac:dyDescent="0.25">
      <c r="A887" s="215">
        <v>1</v>
      </c>
      <c r="B887" s="45">
        <v>728</v>
      </c>
      <c r="C887" s="220"/>
      <c r="D887" s="219">
        <v>2018</v>
      </c>
      <c r="E887" s="220"/>
      <c r="F887" s="220" t="s">
        <v>2404</v>
      </c>
      <c r="G887" s="226" t="s">
        <v>2349</v>
      </c>
      <c r="H887" s="219">
        <v>0.4</v>
      </c>
      <c r="I887" s="417"/>
      <c r="J887" s="219" t="s">
        <v>177</v>
      </c>
      <c r="K887" s="220"/>
      <c r="L887" s="220" t="s">
        <v>2439</v>
      </c>
      <c r="M887" s="219">
        <v>2018</v>
      </c>
      <c r="N887" s="295" t="s">
        <v>2109</v>
      </c>
    </row>
    <row r="888" spans="1:14" s="215" customFormat="1" x14ac:dyDescent="0.25">
      <c r="A888" s="215">
        <v>1</v>
      </c>
      <c r="B888" s="45">
        <v>729</v>
      </c>
      <c r="C888" s="220"/>
      <c r="D888" s="219">
        <v>2018</v>
      </c>
      <c r="E888" s="220"/>
      <c r="F888" s="220" t="s">
        <v>2404</v>
      </c>
      <c r="G888" s="226" t="s">
        <v>2402</v>
      </c>
      <c r="H888" s="219">
        <v>0.4</v>
      </c>
      <c r="I888" s="417"/>
      <c r="J888" s="219" t="s">
        <v>177</v>
      </c>
      <c r="K888" s="220"/>
      <c r="L888" s="220" t="s">
        <v>2439</v>
      </c>
      <c r="M888" s="219">
        <v>2018</v>
      </c>
      <c r="N888" s="295" t="s">
        <v>2109</v>
      </c>
    </row>
    <row r="889" spans="1:14" s="215" customFormat="1" x14ac:dyDescent="0.25">
      <c r="A889" s="215">
        <v>1</v>
      </c>
      <c r="B889" s="45">
        <v>730</v>
      </c>
      <c r="C889" s="220"/>
      <c r="D889" s="219">
        <v>2018</v>
      </c>
      <c r="E889" s="220"/>
      <c r="F889" s="220" t="s">
        <v>2405</v>
      </c>
      <c r="G889" s="226" t="s">
        <v>2351</v>
      </c>
      <c r="H889" s="219">
        <v>0.4</v>
      </c>
      <c r="I889" s="417"/>
      <c r="J889" s="219" t="s">
        <v>177</v>
      </c>
      <c r="K889" s="220"/>
      <c r="L889" s="220" t="s">
        <v>2439</v>
      </c>
      <c r="M889" s="219">
        <v>2018</v>
      </c>
      <c r="N889" s="295" t="s">
        <v>2109</v>
      </c>
    </row>
    <row r="890" spans="1:14" s="215" customFormat="1" x14ac:dyDescent="0.25">
      <c r="A890" s="215">
        <v>1</v>
      </c>
      <c r="B890" s="45">
        <v>731</v>
      </c>
      <c r="C890" s="220"/>
      <c r="D890" s="219">
        <v>2018</v>
      </c>
      <c r="E890" s="220"/>
      <c r="F890" s="220" t="s">
        <v>2405</v>
      </c>
      <c r="G890" s="226" t="s">
        <v>2369</v>
      </c>
      <c r="H890" s="219">
        <v>0.4</v>
      </c>
      <c r="I890" s="416"/>
      <c r="J890" s="219" t="s">
        <v>177</v>
      </c>
      <c r="K890" s="220"/>
      <c r="L890" s="220" t="s">
        <v>2439</v>
      </c>
      <c r="M890" s="219">
        <v>2018</v>
      </c>
      <c r="N890" s="295" t="s">
        <v>2109</v>
      </c>
    </row>
    <row r="891" spans="1:14" s="215" customFormat="1" x14ac:dyDescent="0.25">
      <c r="A891" s="215">
        <v>1</v>
      </c>
      <c r="B891" s="45">
        <v>732</v>
      </c>
      <c r="C891" s="220"/>
      <c r="D891" s="219">
        <v>2016</v>
      </c>
      <c r="E891" s="220"/>
      <c r="F891" s="220" t="s">
        <v>655</v>
      </c>
      <c r="G891" s="226" t="s">
        <v>2406</v>
      </c>
      <c r="H891" s="219">
        <v>0.4</v>
      </c>
      <c r="I891" s="273">
        <v>0.16200000000000001</v>
      </c>
      <c r="J891" s="219" t="s">
        <v>177</v>
      </c>
      <c r="K891" s="220"/>
      <c r="L891" s="220" t="s">
        <v>208</v>
      </c>
      <c r="M891" s="219">
        <v>2016</v>
      </c>
      <c r="N891" s="295" t="s">
        <v>2754</v>
      </c>
    </row>
    <row r="892" spans="1:14" s="215" customFormat="1" x14ac:dyDescent="0.25">
      <c r="A892" s="215">
        <v>1</v>
      </c>
      <c r="B892" s="45">
        <v>733</v>
      </c>
      <c r="C892" s="220"/>
      <c r="D892" s="219">
        <v>2024</v>
      </c>
      <c r="E892" s="220"/>
      <c r="F892" s="220" t="s">
        <v>657</v>
      </c>
      <c r="G892" s="226" t="s">
        <v>2382</v>
      </c>
      <c r="H892" s="219">
        <v>0.4</v>
      </c>
      <c r="I892" s="273">
        <v>0.63</v>
      </c>
      <c r="J892" s="219" t="s">
        <v>177</v>
      </c>
      <c r="K892" s="220"/>
      <c r="L892" s="222" t="s">
        <v>2101</v>
      </c>
      <c r="M892" s="219">
        <v>2024</v>
      </c>
      <c r="N892" s="295" t="s">
        <v>2011</v>
      </c>
    </row>
    <row r="893" spans="1:14" s="215" customFormat="1" x14ac:dyDescent="0.25">
      <c r="A893" s="215">
        <v>1</v>
      </c>
      <c r="B893" s="45">
        <v>734</v>
      </c>
      <c r="C893" s="220"/>
      <c r="D893" s="219">
        <v>2024</v>
      </c>
      <c r="E893" s="220"/>
      <c r="F893" s="220" t="s">
        <v>658</v>
      </c>
      <c r="G893" s="226"/>
      <c r="H893" s="219">
        <v>0.4</v>
      </c>
      <c r="I893" s="273">
        <v>0.27500000000000002</v>
      </c>
      <c r="J893" s="219" t="s">
        <v>177</v>
      </c>
      <c r="K893" s="220"/>
      <c r="L893" s="222" t="s">
        <v>2101</v>
      </c>
      <c r="M893" s="219">
        <v>2024</v>
      </c>
      <c r="N893" s="295" t="s">
        <v>2012</v>
      </c>
    </row>
    <row r="894" spans="1:14" s="215" customFormat="1" x14ac:dyDescent="0.25">
      <c r="A894" s="215">
        <v>1</v>
      </c>
      <c r="B894" s="45">
        <v>735</v>
      </c>
      <c r="C894" s="220"/>
      <c r="D894" s="219">
        <v>2013</v>
      </c>
      <c r="E894" s="220"/>
      <c r="F894" s="220" t="s">
        <v>2407</v>
      </c>
      <c r="G894" s="226" t="s">
        <v>2378</v>
      </c>
      <c r="H894" s="219">
        <v>0.4</v>
      </c>
      <c r="I894" s="415">
        <v>6.9000000000000006E-2</v>
      </c>
      <c r="J894" s="219" t="s">
        <v>177</v>
      </c>
      <c r="K894" s="220"/>
      <c r="L894" s="222" t="s">
        <v>178</v>
      </c>
      <c r="M894" s="219">
        <v>2013</v>
      </c>
      <c r="N894" s="295" t="s">
        <v>2014</v>
      </c>
    </row>
    <row r="895" spans="1:14" s="215" customFormat="1" x14ac:dyDescent="0.25">
      <c r="A895" s="215">
        <v>1</v>
      </c>
      <c r="B895" s="45">
        <v>736</v>
      </c>
      <c r="C895" s="220"/>
      <c r="D895" s="219">
        <v>2013</v>
      </c>
      <c r="E895" s="220"/>
      <c r="F895" s="220" t="s">
        <v>2407</v>
      </c>
      <c r="G895" s="226" t="s">
        <v>2358</v>
      </c>
      <c r="H895" s="219">
        <v>0.4</v>
      </c>
      <c r="I895" s="416"/>
      <c r="J895" s="219" t="s">
        <v>177</v>
      </c>
      <c r="K895" s="220"/>
      <c r="L895" s="222" t="s">
        <v>178</v>
      </c>
      <c r="M895" s="219">
        <v>2013</v>
      </c>
      <c r="N895" s="295" t="s">
        <v>2014</v>
      </c>
    </row>
    <row r="896" spans="1:14" s="215" customFormat="1" x14ac:dyDescent="0.25">
      <c r="A896" s="215">
        <v>1</v>
      </c>
      <c r="B896" s="45">
        <v>737</v>
      </c>
      <c r="C896" s="220"/>
      <c r="D896" s="219">
        <v>2013</v>
      </c>
      <c r="E896" s="220"/>
      <c r="F896" s="220" t="s">
        <v>2408</v>
      </c>
      <c r="G896" s="226" t="s">
        <v>2409</v>
      </c>
      <c r="H896" s="219">
        <v>0.4</v>
      </c>
      <c r="I896" s="415">
        <v>6.9000000000000006E-2</v>
      </c>
      <c r="J896" s="219" t="s">
        <v>177</v>
      </c>
      <c r="K896" s="220"/>
      <c r="L896" s="222" t="s">
        <v>178</v>
      </c>
      <c r="M896" s="219">
        <v>2013</v>
      </c>
      <c r="N896" s="295" t="s">
        <v>2013</v>
      </c>
    </row>
    <row r="897" spans="1:14" s="215" customFormat="1" x14ac:dyDescent="0.25">
      <c r="A897" s="215">
        <v>1</v>
      </c>
      <c r="B897" s="45">
        <v>738</v>
      </c>
      <c r="C897" s="220"/>
      <c r="D897" s="219">
        <v>2013</v>
      </c>
      <c r="E897" s="220"/>
      <c r="F897" s="220" t="s">
        <v>2408</v>
      </c>
      <c r="G897" s="226" t="s">
        <v>2384</v>
      </c>
      <c r="H897" s="219">
        <v>0.4</v>
      </c>
      <c r="I897" s="416"/>
      <c r="J897" s="219" t="s">
        <v>177</v>
      </c>
      <c r="K897" s="220"/>
      <c r="L897" s="222" t="s">
        <v>178</v>
      </c>
      <c r="M897" s="219">
        <v>2013</v>
      </c>
      <c r="N897" s="295" t="s">
        <v>2013</v>
      </c>
    </row>
    <row r="898" spans="1:14" s="215" customFormat="1" x14ac:dyDescent="0.25">
      <c r="A898" s="215">
        <v>1</v>
      </c>
      <c r="B898" s="45">
        <v>739</v>
      </c>
      <c r="C898" s="220"/>
      <c r="D898" s="219">
        <v>2018</v>
      </c>
      <c r="E898" s="220"/>
      <c r="F898" s="220" t="s">
        <v>659</v>
      </c>
      <c r="G898" s="226" t="s">
        <v>2392</v>
      </c>
      <c r="H898" s="219">
        <v>0.4</v>
      </c>
      <c r="I898" s="415">
        <v>0.15</v>
      </c>
      <c r="J898" s="219" t="s">
        <v>177</v>
      </c>
      <c r="K898" s="220"/>
      <c r="L898" s="222" t="s">
        <v>2440</v>
      </c>
      <c r="M898" s="219">
        <v>2018</v>
      </c>
      <c r="N898" s="295" t="s">
        <v>2124</v>
      </c>
    </row>
    <row r="899" spans="1:14" s="215" customFormat="1" x14ac:dyDescent="0.25">
      <c r="A899" s="215">
        <v>1</v>
      </c>
      <c r="B899" s="219">
        <v>740</v>
      </c>
      <c r="C899" s="220"/>
      <c r="D899" s="219">
        <v>2018</v>
      </c>
      <c r="E899" s="220"/>
      <c r="F899" s="220" t="s">
        <v>659</v>
      </c>
      <c r="G899" s="226" t="s">
        <v>2410</v>
      </c>
      <c r="H899" s="219">
        <v>0.4</v>
      </c>
      <c r="I899" s="416"/>
      <c r="J899" s="219" t="s">
        <v>177</v>
      </c>
      <c r="K899" s="220"/>
      <c r="L899" s="222" t="s">
        <v>2440</v>
      </c>
      <c r="M899" s="219">
        <v>2018</v>
      </c>
      <c r="N899" s="295" t="s">
        <v>2124</v>
      </c>
    </row>
    <row r="900" spans="1:14" s="215" customFormat="1" x14ac:dyDescent="0.25">
      <c r="A900" s="215">
        <v>1</v>
      </c>
      <c r="B900" s="219">
        <v>741</v>
      </c>
      <c r="C900" s="220"/>
      <c r="D900" s="219">
        <v>2018</v>
      </c>
      <c r="E900" s="220"/>
      <c r="F900" s="220" t="s">
        <v>660</v>
      </c>
      <c r="G900" s="226" t="s">
        <v>2393</v>
      </c>
      <c r="H900" s="219">
        <v>0.4</v>
      </c>
      <c r="I900" s="415">
        <v>0.17100000000000001</v>
      </c>
      <c r="J900" s="219" t="s">
        <v>177</v>
      </c>
      <c r="K900" s="220"/>
      <c r="L900" s="222" t="s">
        <v>2440</v>
      </c>
      <c r="M900" s="219">
        <v>2018</v>
      </c>
      <c r="N900" s="295" t="s">
        <v>2124</v>
      </c>
    </row>
    <row r="901" spans="1:14" s="215" customFormat="1" x14ac:dyDescent="0.25">
      <c r="A901" s="215">
        <v>1</v>
      </c>
      <c r="B901" s="219">
        <v>742</v>
      </c>
      <c r="C901" s="220"/>
      <c r="D901" s="219">
        <v>2018</v>
      </c>
      <c r="E901" s="220"/>
      <c r="F901" s="220" t="s">
        <v>660</v>
      </c>
      <c r="G901" s="226" t="s">
        <v>2383</v>
      </c>
      <c r="H901" s="219">
        <v>0.4</v>
      </c>
      <c r="I901" s="416"/>
      <c r="J901" s="219" t="s">
        <v>177</v>
      </c>
      <c r="K901" s="220"/>
      <c r="L901" s="222" t="s">
        <v>2440</v>
      </c>
      <c r="M901" s="219">
        <v>2018</v>
      </c>
      <c r="N901" s="295" t="s">
        <v>2124</v>
      </c>
    </row>
    <row r="902" spans="1:14" s="215" customFormat="1" x14ac:dyDescent="0.25">
      <c r="A902" s="215">
        <v>1</v>
      </c>
      <c r="B902" s="45">
        <v>743</v>
      </c>
      <c r="C902" s="220"/>
      <c r="D902" s="219">
        <v>2001</v>
      </c>
      <c r="E902" s="220"/>
      <c r="F902" s="220" t="s">
        <v>1731</v>
      </c>
      <c r="G902" s="226" t="s">
        <v>2547</v>
      </c>
      <c r="H902" s="219">
        <v>0.4</v>
      </c>
      <c r="I902" s="273">
        <v>1.127</v>
      </c>
      <c r="J902" s="219" t="s">
        <v>177</v>
      </c>
      <c r="K902" s="220"/>
      <c r="L902" s="222" t="s">
        <v>2439</v>
      </c>
      <c r="M902" s="219">
        <v>2001</v>
      </c>
      <c r="N902" s="295" t="s">
        <v>1843</v>
      </c>
    </row>
    <row r="903" spans="1:14" s="215" customFormat="1" x14ac:dyDescent="0.25">
      <c r="A903" s="215">
        <v>1</v>
      </c>
      <c r="B903" s="45">
        <v>744</v>
      </c>
      <c r="C903" s="220"/>
      <c r="D903" s="219">
        <v>2001</v>
      </c>
      <c r="E903" s="220"/>
      <c r="F903" s="220" t="s">
        <v>1733</v>
      </c>
      <c r="G903" s="226" t="s">
        <v>2548</v>
      </c>
      <c r="H903" s="219">
        <v>0.4</v>
      </c>
      <c r="I903" s="273">
        <v>1.5009999999999999</v>
      </c>
      <c r="J903" s="219" t="s">
        <v>177</v>
      </c>
      <c r="K903" s="220"/>
      <c r="L903" s="222" t="s">
        <v>2439</v>
      </c>
      <c r="M903" s="219">
        <v>2001</v>
      </c>
      <c r="N903" s="295" t="s">
        <v>1843</v>
      </c>
    </row>
    <row r="904" spans="1:14" ht="30" x14ac:dyDescent="0.25">
      <c r="A904" s="68">
        <v>1</v>
      </c>
      <c r="B904" s="45">
        <v>745</v>
      </c>
      <c r="C904" s="78"/>
      <c r="D904" s="78">
        <v>2015</v>
      </c>
      <c r="E904" s="78"/>
      <c r="F904" s="78" t="s">
        <v>661</v>
      </c>
      <c r="G904" s="213" t="s">
        <v>2549</v>
      </c>
      <c r="H904" s="78">
        <v>0.4</v>
      </c>
      <c r="I904" s="271">
        <v>1.016</v>
      </c>
      <c r="J904" s="45" t="s">
        <v>177</v>
      </c>
      <c r="K904" s="78"/>
      <c r="L904" s="156" t="s">
        <v>662</v>
      </c>
      <c r="M904" s="78">
        <v>2015</v>
      </c>
      <c r="N904" s="294" t="s">
        <v>2015</v>
      </c>
    </row>
    <row r="905" spans="1:14" x14ac:dyDescent="0.25">
      <c r="A905" s="68">
        <v>1</v>
      </c>
      <c r="B905" s="45">
        <v>746</v>
      </c>
      <c r="C905" s="78"/>
      <c r="D905" s="78">
        <v>2022</v>
      </c>
      <c r="E905" s="78"/>
      <c r="F905" s="78" t="s">
        <v>2450</v>
      </c>
      <c r="G905" s="213" t="s">
        <v>2550</v>
      </c>
      <c r="H905" s="78">
        <v>0.4</v>
      </c>
      <c r="I905" s="271">
        <v>2.56</v>
      </c>
      <c r="J905" s="78" t="s">
        <v>177</v>
      </c>
      <c r="K905" s="78"/>
      <c r="L905" s="156" t="s">
        <v>317</v>
      </c>
      <c r="M905" s="78">
        <v>2022</v>
      </c>
      <c r="N905" s="294" t="s">
        <v>2016</v>
      </c>
    </row>
    <row r="906" spans="1:14" s="215" customFormat="1" x14ac:dyDescent="0.25">
      <c r="A906" s="215">
        <v>1</v>
      </c>
      <c r="B906" s="45">
        <v>747</v>
      </c>
      <c r="C906" s="220"/>
      <c r="D906" s="220">
        <v>1981</v>
      </c>
      <c r="E906" s="220"/>
      <c r="F906" s="220" t="s">
        <v>2451</v>
      </c>
      <c r="G906" s="226" t="s">
        <v>2410</v>
      </c>
      <c r="H906" s="220">
        <v>0.4</v>
      </c>
      <c r="I906" s="273">
        <v>0.17</v>
      </c>
      <c r="J906" s="220" t="s">
        <v>177</v>
      </c>
      <c r="K906" s="220"/>
      <c r="L906" s="222" t="s">
        <v>178</v>
      </c>
      <c r="M906" s="220">
        <v>1981</v>
      </c>
      <c r="N906" s="295" t="s">
        <v>2017</v>
      </c>
    </row>
    <row r="907" spans="1:14" s="215" customFormat="1" x14ac:dyDescent="0.25">
      <c r="A907" s="215">
        <v>1</v>
      </c>
      <c r="B907" s="45">
        <v>748</v>
      </c>
      <c r="C907" s="220"/>
      <c r="D907" s="220">
        <v>1981</v>
      </c>
      <c r="E907" s="220"/>
      <c r="F907" s="220" t="s">
        <v>2451</v>
      </c>
      <c r="G907" s="226" t="s">
        <v>2378</v>
      </c>
      <c r="H907" s="220">
        <v>0.4</v>
      </c>
      <c r="I907" s="273">
        <v>0.17</v>
      </c>
      <c r="J907" s="220" t="s">
        <v>177</v>
      </c>
      <c r="K907" s="220"/>
      <c r="L907" s="222" t="s">
        <v>178</v>
      </c>
      <c r="M907" s="220">
        <v>1981</v>
      </c>
      <c r="N907" s="295" t="s">
        <v>2018</v>
      </c>
    </row>
    <row r="908" spans="1:14" s="215" customFormat="1" x14ac:dyDescent="0.25">
      <c r="A908" s="215">
        <v>1</v>
      </c>
      <c r="B908" s="45">
        <v>749</v>
      </c>
      <c r="C908" s="220"/>
      <c r="D908" s="220">
        <v>1981</v>
      </c>
      <c r="E908" s="220"/>
      <c r="F908" s="220" t="s">
        <v>2453</v>
      </c>
      <c r="G908" s="226" t="s">
        <v>18</v>
      </c>
      <c r="H908" s="220">
        <v>0.4</v>
      </c>
      <c r="I908" s="273">
        <v>0.19800000000000001</v>
      </c>
      <c r="J908" s="220" t="s">
        <v>177</v>
      </c>
      <c r="K908" s="220"/>
      <c r="L908" s="222" t="s">
        <v>178</v>
      </c>
      <c r="M908" s="220">
        <v>1981</v>
      </c>
      <c r="N908" s="295" t="s">
        <v>2019</v>
      </c>
    </row>
    <row r="909" spans="1:14" s="215" customFormat="1" x14ac:dyDescent="0.25">
      <c r="A909" s="215">
        <v>1</v>
      </c>
      <c r="B909" s="45">
        <v>750</v>
      </c>
      <c r="C909" s="220"/>
      <c r="D909" s="220">
        <v>1981</v>
      </c>
      <c r="E909" s="220"/>
      <c r="F909" s="220" t="s">
        <v>2452</v>
      </c>
      <c r="G909" s="226" t="s">
        <v>2380</v>
      </c>
      <c r="H909" s="220">
        <v>0.4</v>
      </c>
      <c r="I909" s="273">
        <v>0.19700000000000001</v>
      </c>
      <c r="J909" s="220" t="s">
        <v>177</v>
      </c>
      <c r="K909" s="220"/>
      <c r="L909" s="222" t="s">
        <v>178</v>
      </c>
      <c r="M909" s="220">
        <v>1981</v>
      </c>
      <c r="N909" s="295" t="s">
        <v>2020</v>
      </c>
    </row>
    <row r="910" spans="1:14" s="215" customFormat="1" x14ac:dyDescent="0.25">
      <c r="A910" s="215">
        <v>1</v>
      </c>
      <c r="B910" s="45">
        <v>751</v>
      </c>
      <c r="C910" s="220"/>
      <c r="D910" s="220">
        <v>1981</v>
      </c>
      <c r="E910" s="220"/>
      <c r="F910" s="220" t="s">
        <v>2454</v>
      </c>
      <c r="G910" s="226" t="s">
        <v>2412</v>
      </c>
      <c r="H910" s="220">
        <v>0.4</v>
      </c>
      <c r="I910" s="273">
        <v>0.14799999999999999</v>
      </c>
      <c r="J910" s="220" t="s">
        <v>177</v>
      </c>
      <c r="K910" s="220"/>
      <c r="L910" s="222" t="s">
        <v>178</v>
      </c>
      <c r="M910" s="220">
        <v>1981</v>
      </c>
      <c r="N910" s="295" t="s">
        <v>2021</v>
      </c>
    </row>
    <row r="911" spans="1:14" s="215" customFormat="1" x14ac:dyDescent="0.25">
      <c r="A911" s="215">
        <v>1</v>
      </c>
      <c r="B911" s="45">
        <v>752</v>
      </c>
      <c r="C911" s="220"/>
      <c r="D911" s="220">
        <v>1981</v>
      </c>
      <c r="E911" s="220"/>
      <c r="F911" s="220" t="s">
        <v>2455</v>
      </c>
      <c r="G911" s="226" t="s">
        <v>2387</v>
      </c>
      <c r="H911" s="220">
        <v>0.4</v>
      </c>
      <c r="I911" s="273">
        <v>0.14699999999999999</v>
      </c>
      <c r="J911" s="220" t="s">
        <v>177</v>
      </c>
      <c r="K911" s="220"/>
      <c r="L911" s="222" t="s">
        <v>178</v>
      </c>
      <c r="M911" s="220">
        <v>1981</v>
      </c>
      <c r="N911" s="295" t="s">
        <v>2683</v>
      </c>
    </row>
    <row r="912" spans="1:14" s="215" customFormat="1" x14ac:dyDescent="0.25">
      <c r="A912" s="215">
        <v>1</v>
      </c>
      <c r="B912" s="45">
        <v>753</v>
      </c>
      <c r="C912" s="220"/>
      <c r="D912" s="220">
        <v>1981</v>
      </c>
      <c r="E912" s="220"/>
      <c r="F912" s="220" t="s">
        <v>2456</v>
      </c>
      <c r="G912" s="226" t="s">
        <v>2379</v>
      </c>
      <c r="H912" s="220">
        <v>0.4</v>
      </c>
      <c r="I912" s="279">
        <v>0.14699999999999999</v>
      </c>
      <c r="J912" s="220" t="s">
        <v>177</v>
      </c>
      <c r="K912" s="220"/>
      <c r="L912" s="222" t="s">
        <v>178</v>
      </c>
      <c r="M912" s="220">
        <v>1981</v>
      </c>
      <c r="N912" s="311" t="s">
        <v>2805</v>
      </c>
    </row>
    <row r="913" spans="1:15" s="215" customFormat="1" ht="15.75" customHeight="1" x14ac:dyDescent="0.25">
      <c r="A913" s="215">
        <v>1</v>
      </c>
      <c r="B913" s="45">
        <v>754</v>
      </c>
      <c r="C913" s="220"/>
      <c r="D913" s="220">
        <v>1981</v>
      </c>
      <c r="E913" s="220"/>
      <c r="F913" s="220" t="s">
        <v>2457</v>
      </c>
      <c r="G913" s="226" t="s">
        <v>2381</v>
      </c>
      <c r="H913" s="220">
        <v>0.4</v>
      </c>
      <c r="I913" s="273">
        <v>0.13700000000000001</v>
      </c>
      <c r="J913" s="220" t="s">
        <v>177</v>
      </c>
      <c r="K913" s="220"/>
      <c r="L913" s="222" t="s">
        <v>178</v>
      </c>
      <c r="M913" s="220">
        <v>1981</v>
      </c>
      <c r="N913" s="295" t="s">
        <v>2023</v>
      </c>
    </row>
    <row r="914" spans="1:15" s="215" customFormat="1" x14ac:dyDescent="0.25">
      <c r="A914" s="348">
        <v>1.038888888888889</v>
      </c>
      <c r="B914" s="45">
        <v>755</v>
      </c>
      <c r="C914" s="220"/>
      <c r="D914" s="220">
        <v>1981</v>
      </c>
      <c r="E914" s="220"/>
      <c r="F914" s="220" t="s">
        <v>2458</v>
      </c>
      <c r="G914" s="226" t="s">
        <v>2395</v>
      </c>
      <c r="H914" s="220">
        <v>0.4</v>
      </c>
      <c r="I914" s="279">
        <v>0.22700000000000001</v>
      </c>
      <c r="J914" s="220" t="s">
        <v>177</v>
      </c>
      <c r="K914" s="220"/>
      <c r="L914" s="222" t="s">
        <v>2440</v>
      </c>
      <c r="M914" s="220">
        <v>1981</v>
      </c>
      <c r="N914" s="311" t="s">
        <v>2124</v>
      </c>
    </row>
    <row r="915" spans="1:15" s="215" customFormat="1" x14ac:dyDescent="0.25">
      <c r="A915" s="215">
        <v>1</v>
      </c>
      <c r="B915" s="45">
        <v>756</v>
      </c>
      <c r="C915" s="220"/>
      <c r="D915" s="220">
        <v>1981</v>
      </c>
      <c r="E915" s="220"/>
      <c r="F915" s="220" t="s">
        <v>2458</v>
      </c>
      <c r="G915" s="226" t="s">
        <v>2383</v>
      </c>
      <c r="H915" s="220">
        <v>0.4</v>
      </c>
      <c r="I915" s="279">
        <v>0.22700000000000001</v>
      </c>
      <c r="J915" s="220" t="s">
        <v>177</v>
      </c>
      <c r="K915" s="220"/>
      <c r="L915" s="222" t="s">
        <v>2440</v>
      </c>
      <c r="M915" s="220">
        <v>1981</v>
      </c>
      <c r="N915" s="311" t="s">
        <v>2124</v>
      </c>
    </row>
    <row r="916" spans="1:15" s="215" customFormat="1" x14ac:dyDescent="0.25">
      <c r="A916" s="215">
        <v>1</v>
      </c>
      <c r="B916" s="45">
        <v>757</v>
      </c>
      <c r="C916" s="220"/>
      <c r="D916" s="220">
        <v>1981</v>
      </c>
      <c r="E916" s="220"/>
      <c r="F916" s="220" t="s">
        <v>2459</v>
      </c>
      <c r="G916" s="226" t="s">
        <v>2411</v>
      </c>
      <c r="H916" s="220">
        <v>0.4</v>
      </c>
      <c r="I916" s="279">
        <v>0.42099999999999999</v>
      </c>
      <c r="J916" s="220" t="s">
        <v>177</v>
      </c>
      <c r="K916" s="220"/>
      <c r="L916" s="222" t="s">
        <v>2440</v>
      </c>
      <c r="M916" s="220">
        <v>1981</v>
      </c>
      <c r="N916" s="311" t="s">
        <v>2124</v>
      </c>
    </row>
    <row r="917" spans="1:15" s="215" customFormat="1" x14ac:dyDescent="0.25">
      <c r="A917" s="215">
        <v>1</v>
      </c>
      <c r="B917" s="45">
        <v>758</v>
      </c>
      <c r="C917" s="220"/>
      <c r="D917" s="220">
        <v>1981</v>
      </c>
      <c r="E917" s="220"/>
      <c r="F917" s="220" t="s">
        <v>2460</v>
      </c>
      <c r="G917" s="226" t="s">
        <v>2376</v>
      </c>
      <c r="H917" s="220">
        <v>0.4</v>
      </c>
      <c r="I917" s="279">
        <v>0.36699999999999999</v>
      </c>
      <c r="J917" s="220" t="s">
        <v>177</v>
      </c>
      <c r="K917" s="220"/>
      <c r="L917" s="222" t="s">
        <v>2440</v>
      </c>
      <c r="M917" s="220">
        <v>1981</v>
      </c>
      <c r="N917" s="311" t="s">
        <v>2124</v>
      </c>
    </row>
    <row r="918" spans="1:15" s="215" customFormat="1" x14ac:dyDescent="0.25">
      <c r="A918" s="215">
        <v>1</v>
      </c>
      <c r="B918" s="45">
        <v>759</v>
      </c>
      <c r="C918" s="220"/>
      <c r="D918" s="220">
        <v>1981</v>
      </c>
      <c r="E918" s="220"/>
      <c r="F918" s="220" t="s">
        <v>2461</v>
      </c>
      <c r="G918" s="226" t="s">
        <v>2386</v>
      </c>
      <c r="H918" s="220">
        <v>0.4</v>
      </c>
      <c r="I918" s="279">
        <v>0.13400000000000001</v>
      </c>
      <c r="J918" s="220" t="s">
        <v>177</v>
      </c>
      <c r="K918" s="220"/>
      <c r="L918" s="222" t="s">
        <v>2440</v>
      </c>
      <c r="M918" s="220">
        <v>1981</v>
      </c>
      <c r="N918" s="311" t="s">
        <v>2124</v>
      </c>
    </row>
    <row r="919" spans="1:15" s="215" customFormat="1" x14ac:dyDescent="0.25">
      <c r="A919" s="215">
        <v>1</v>
      </c>
      <c r="B919" s="45">
        <v>760</v>
      </c>
      <c r="C919" s="220"/>
      <c r="D919" s="220">
        <v>1981</v>
      </c>
      <c r="E919" s="220"/>
      <c r="F919" s="220" t="s">
        <v>2462</v>
      </c>
      <c r="G919" s="226" t="s">
        <v>2385</v>
      </c>
      <c r="H919" s="220">
        <v>0.4</v>
      </c>
      <c r="I919" s="279">
        <v>4.3999999999999997E-2</v>
      </c>
      <c r="J919" s="220" t="s">
        <v>177</v>
      </c>
      <c r="K919" s="220"/>
      <c r="L919" s="222" t="s">
        <v>2440</v>
      </c>
      <c r="M919" s="220">
        <v>1981</v>
      </c>
      <c r="N919" s="311" t="s">
        <v>2124</v>
      </c>
    </row>
    <row r="920" spans="1:15" s="215" customFormat="1" x14ac:dyDescent="0.25">
      <c r="A920" s="215">
        <v>1</v>
      </c>
      <c r="B920" s="45">
        <v>761</v>
      </c>
      <c r="C920" s="220"/>
      <c r="D920" s="220">
        <v>1981</v>
      </c>
      <c r="E920" s="220"/>
      <c r="F920" s="220" t="s">
        <v>2463</v>
      </c>
      <c r="G920" s="226" t="s">
        <v>2409</v>
      </c>
      <c r="H920" s="220">
        <v>0.4</v>
      </c>
      <c r="I920" s="279">
        <v>6.2E-2</v>
      </c>
      <c r="J920" s="220" t="s">
        <v>177</v>
      </c>
      <c r="K920" s="220"/>
      <c r="L920" s="222" t="s">
        <v>2440</v>
      </c>
      <c r="M920" s="220">
        <v>1981</v>
      </c>
      <c r="N920" s="311" t="s">
        <v>2124</v>
      </c>
    </row>
    <row r="921" spans="1:15" x14ac:dyDescent="0.25">
      <c r="A921" s="68">
        <v>1</v>
      </c>
      <c r="B921" s="45">
        <v>762</v>
      </c>
      <c r="C921" s="78"/>
      <c r="D921" s="78">
        <v>2022</v>
      </c>
      <c r="E921" s="78"/>
      <c r="F921" s="78" t="s">
        <v>663</v>
      </c>
      <c r="G921" s="213" t="s">
        <v>18</v>
      </c>
      <c r="H921" s="78">
        <v>0.4</v>
      </c>
      <c r="I921" s="271">
        <v>0.29299999999999998</v>
      </c>
      <c r="J921" s="78" t="s">
        <v>177</v>
      </c>
      <c r="K921" s="78"/>
      <c r="L921" s="316" t="s">
        <v>237</v>
      </c>
      <c r="M921" s="78">
        <v>2022</v>
      </c>
      <c r="N921" s="294" t="s">
        <v>2024</v>
      </c>
    </row>
    <row r="922" spans="1:15" s="215" customFormat="1" x14ac:dyDescent="0.25">
      <c r="A922" s="215">
        <v>1</v>
      </c>
      <c r="B922" s="45">
        <v>763</v>
      </c>
      <c r="C922" s="220"/>
      <c r="D922" s="220">
        <v>2023</v>
      </c>
      <c r="E922" s="220"/>
      <c r="F922" s="220" t="s">
        <v>664</v>
      </c>
      <c r="G922" s="226" t="s">
        <v>2579</v>
      </c>
      <c r="H922" s="220">
        <v>0.4</v>
      </c>
      <c r="I922" s="286">
        <v>6.5019999999999998</v>
      </c>
      <c r="J922" s="220" t="s">
        <v>177</v>
      </c>
      <c r="K922" s="220"/>
      <c r="L922" s="222" t="s">
        <v>318</v>
      </c>
      <c r="M922" s="220">
        <v>2001</v>
      </c>
      <c r="N922" s="295" t="s">
        <v>1883</v>
      </c>
      <c r="O922" s="285" t="s">
        <v>2794</v>
      </c>
    </row>
    <row r="923" spans="1:15" x14ac:dyDescent="0.25">
      <c r="A923" s="68">
        <v>1</v>
      </c>
      <c r="B923" s="45">
        <v>764</v>
      </c>
      <c r="C923" s="78"/>
      <c r="D923" s="78">
        <v>2024</v>
      </c>
      <c r="E923" s="78"/>
      <c r="F923" s="78" t="s">
        <v>1758</v>
      </c>
      <c r="G923" s="213" t="s">
        <v>2551</v>
      </c>
      <c r="H923" s="78">
        <v>0.4</v>
      </c>
      <c r="I923" s="271">
        <v>13.363</v>
      </c>
      <c r="J923" s="78" t="s">
        <v>177</v>
      </c>
      <c r="K923" s="78"/>
      <c r="L923" s="78" t="s">
        <v>2437</v>
      </c>
      <c r="M923" s="78">
        <v>2024</v>
      </c>
      <c r="N923" s="294" t="s">
        <v>1885</v>
      </c>
    </row>
    <row r="924" spans="1:15" x14ac:dyDescent="0.25">
      <c r="A924" s="68">
        <v>1</v>
      </c>
      <c r="B924" s="45">
        <v>765</v>
      </c>
      <c r="C924" s="78"/>
      <c r="D924" s="78">
        <v>2024</v>
      </c>
      <c r="E924" s="78"/>
      <c r="F924" s="78" t="s">
        <v>2030</v>
      </c>
      <c r="G924" s="213" t="s">
        <v>2552</v>
      </c>
      <c r="H924" s="78">
        <v>0.4</v>
      </c>
      <c r="I924" s="271">
        <v>0.18</v>
      </c>
      <c r="J924" s="78" t="s">
        <v>177</v>
      </c>
      <c r="K924" s="78"/>
      <c r="L924" s="78" t="s">
        <v>2530</v>
      </c>
      <c r="M924" s="78">
        <v>2024</v>
      </c>
      <c r="N924" s="294" t="s">
        <v>2029</v>
      </c>
    </row>
    <row r="925" spans="1:15" x14ac:dyDescent="0.25">
      <c r="B925" s="45">
        <v>766</v>
      </c>
      <c r="C925" s="78"/>
      <c r="D925" s="78">
        <v>2024</v>
      </c>
      <c r="E925" s="78"/>
      <c r="F925" s="78" t="s">
        <v>2449</v>
      </c>
      <c r="G925" s="213" t="s">
        <v>2553</v>
      </c>
      <c r="H925" s="78">
        <v>0.4</v>
      </c>
      <c r="I925" s="353">
        <v>4.5629999999999997</v>
      </c>
      <c r="J925" s="78" t="s">
        <v>177</v>
      </c>
      <c r="K925" s="78"/>
      <c r="L925" s="78" t="s">
        <v>2446</v>
      </c>
      <c r="M925" s="78">
        <v>2024</v>
      </c>
    </row>
    <row r="926" spans="1:15" x14ac:dyDescent="0.25">
      <c r="B926" s="354">
        <v>767</v>
      </c>
      <c r="C926" s="356"/>
      <c r="D926" s="356">
        <v>2024</v>
      </c>
      <c r="E926" s="356"/>
      <c r="F926" s="356" t="s">
        <v>2812</v>
      </c>
      <c r="G926" s="362"/>
      <c r="H926" s="356">
        <v>0.4</v>
      </c>
      <c r="I926" s="363">
        <v>2.1459999999999999</v>
      </c>
      <c r="J926" s="356" t="s">
        <v>177</v>
      </c>
      <c r="K926" s="356"/>
      <c r="L926" s="356" t="s">
        <v>2813</v>
      </c>
      <c r="M926" s="356"/>
      <c r="N926" s="360" t="s">
        <v>2814</v>
      </c>
    </row>
    <row r="927" spans="1:15" x14ac:dyDescent="0.25">
      <c r="B927" s="354">
        <v>768</v>
      </c>
      <c r="C927" s="356"/>
      <c r="D927" s="356">
        <v>2024</v>
      </c>
      <c r="E927" s="356"/>
      <c r="F927" s="356" t="s">
        <v>2815</v>
      </c>
      <c r="G927" s="362"/>
      <c r="H927" s="356">
        <v>0.4</v>
      </c>
      <c r="I927" s="363">
        <v>0.124</v>
      </c>
      <c r="J927" s="356" t="s">
        <v>177</v>
      </c>
      <c r="K927" s="356"/>
      <c r="L927" s="356" t="s">
        <v>2824</v>
      </c>
      <c r="M927" s="356">
        <v>2024</v>
      </c>
      <c r="N927" s="360" t="s">
        <v>2121</v>
      </c>
    </row>
    <row r="928" spans="1:15" x14ac:dyDescent="0.25">
      <c r="B928" s="354">
        <v>769</v>
      </c>
      <c r="C928" s="356"/>
      <c r="D928" s="356">
        <v>2024</v>
      </c>
      <c r="E928" s="356"/>
      <c r="F928" s="356" t="s">
        <v>2816</v>
      </c>
      <c r="G928" s="362"/>
      <c r="H928" s="356">
        <v>0.4</v>
      </c>
      <c r="I928" s="363">
        <v>9.6000000000000002E-2</v>
      </c>
      <c r="J928" s="356" t="s">
        <v>177</v>
      </c>
      <c r="K928" s="356"/>
      <c r="L928" s="356" t="s">
        <v>2824</v>
      </c>
      <c r="M928" s="356">
        <v>2024</v>
      </c>
      <c r="N928" s="360" t="s">
        <v>2122</v>
      </c>
    </row>
    <row r="929" spans="1:14" x14ac:dyDescent="0.25">
      <c r="B929" s="354">
        <v>770</v>
      </c>
      <c r="C929" s="356"/>
      <c r="D929" s="356">
        <v>2024</v>
      </c>
      <c r="E929" s="356"/>
      <c r="F929" s="356" t="s">
        <v>2816</v>
      </c>
      <c r="G929" s="362"/>
      <c r="H929" s="356">
        <v>0.4</v>
      </c>
      <c r="I929" s="363">
        <v>1.7999999999999999E-2</v>
      </c>
      <c r="J929" s="356" t="s">
        <v>177</v>
      </c>
      <c r="K929" s="356"/>
      <c r="L929" s="356" t="s">
        <v>2824</v>
      </c>
      <c r="M929" s="356">
        <v>2024</v>
      </c>
      <c r="N929" s="360" t="s">
        <v>2120</v>
      </c>
    </row>
    <row r="930" spans="1:14" x14ac:dyDescent="0.25">
      <c r="B930" s="354">
        <v>771</v>
      </c>
      <c r="C930" s="356"/>
      <c r="D930" s="356">
        <v>2024</v>
      </c>
      <c r="E930" s="356"/>
      <c r="F930" s="356" t="s">
        <v>2816</v>
      </c>
      <c r="G930" s="362"/>
      <c r="H930" s="356">
        <v>0.4</v>
      </c>
      <c r="I930" s="363">
        <v>8.5000000000000006E-2</v>
      </c>
      <c r="J930" s="356" t="s">
        <v>177</v>
      </c>
      <c r="K930" s="356"/>
      <c r="L930" s="356" t="s">
        <v>2824</v>
      </c>
      <c r="M930" s="356">
        <v>2024</v>
      </c>
      <c r="N930" s="360" t="s">
        <v>2119</v>
      </c>
    </row>
    <row r="931" spans="1:14" x14ac:dyDescent="0.25">
      <c r="B931" s="354">
        <v>772</v>
      </c>
      <c r="C931" s="356"/>
      <c r="D931" s="356">
        <v>2024</v>
      </c>
      <c r="E931" s="356"/>
      <c r="F931" s="356" t="s">
        <v>2817</v>
      </c>
      <c r="G931" s="362"/>
      <c r="H931" s="356">
        <v>0.4</v>
      </c>
      <c r="I931" s="363">
        <v>0.14399999999999999</v>
      </c>
      <c r="J931" s="356" t="s">
        <v>177</v>
      </c>
      <c r="K931" s="356"/>
      <c r="L931" s="356" t="s">
        <v>2824</v>
      </c>
      <c r="M931" s="356">
        <v>2024</v>
      </c>
      <c r="N931" s="360" t="s">
        <v>2116</v>
      </c>
    </row>
    <row r="932" spans="1:14" x14ac:dyDescent="0.25">
      <c r="B932" s="354">
        <v>773</v>
      </c>
      <c r="C932" s="356"/>
      <c r="D932" s="356">
        <v>2024</v>
      </c>
      <c r="E932" s="356"/>
      <c r="F932" s="356" t="s">
        <v>2818</v>
      </c>
      <c r="G932" s="362"/>
      <c r="H932" s="356">
        <v>0.4</v>
      </c>
      <c r="I932" s="363">
        <v>5.3999999999999999E-2</v>
      </c>
      <c r="J932" s="356" t="s">
        <v>177</v>
      </c>
      <c r="K932" s="356"/>
      <c r="L932" s="356" t="s">
        <v>2824</v>
      </c>
      <c r="M932" s="356">
        <v>2024</v>
      </c>
      <c r="N932" s="360" t="s">
        <v>2110</v>
      </c>
    </row>
    <row r="933" spans="1:14" x14ac:dyDescent="0.25">
      <c r="B933" s="354">
        <v>774</v>
      </c>
      <c r="C933" s="356"/>
      <c r="D933" s="356">
        <v>2024</v>
      </c>
      <c r="E933" s="356"/>
      <c r="F933" s="356" t="s">
        <v>2816</v>
      </c>
      <c r="G933" s="362"/>
      <c r="H933" s="356">
        <v>0.4</v>
      </c>
      <c r="I933" s="363">
        <v>0.159</v>
      </c>
      <c r="J933" s="356" t="s">
        <v>177</v>
      </c>
      <c r="K933" s="356"/>
      <c r="L933" s="356" t="s">
        <v>2824</v>
      </c>
      <c r="M933" s="356">
        <v>2024</v>
      </c>
      <c r="N933" s="360" t="s">
        <v>2118</v>
      </c>
    </row>
    <row r="934" spans="1:14" x14ac:dyDescent="0.25">
      <c r="B934" s="354">
        <v>775</v>
      </c>
      <c r="C934" s="356"/>
      <c r="D934" s="356">
        <v>2024</v>
      </c>
      <c r="E934" s="356"/>
      <c r="F934" s="356" t="s">
        <v>2030</v>
      </c>
      <c r="G934" s="362"/>
      <c r="H934" s="356">
        <v>0.4</v>
      </c>
      <c r="I934" s="363">
        <v>3.51</v>
      </c>
      <c r="J934" s="356" t="s">
        <v>177</v>
      </c>
      <c r="K934" s="356"/>
      <c r="L934" s="356"/>
      <c r="M934" s="356">
        <v>2024</v>
      </c>
      <c r="N934" s="360" t="s">
        <v>2819</v>
      </c>
    </row>
    <row r="935" spans="1:14" x14ac:dyDescent="0.25">
      <c r="B935" s="354">
        <v>776</v>
      </c>
      <c r="C935" s="356"/>
      <c r="D935" s="356">
        <v>2024</v>
      </c>
      <c r="E935" s="356"/>
      <c r="F935" s="356" t="s">
        <v>2820</v>
      </c>
      <c r="G935" s="362"/>
      <c r="H935" s="356">
        <v>0.4</v>
      </c>
      <c r="I935" s="363">
        <v>1.391</v>
      </c>
      <c r="J935" s="356" t="s">
        <v>177</v>
      </c>
      <c r="K935" s="356"/>
      <c r="L935" s="356" t="s">
        <v>2821</v>
      </c>
      <c r="M935" s="356">
        <v>2024</v>
      </c>
      <c r="N935" s="360" t="s">
        <v>2822</v>
      </c>
    </row>
    <row r="936" spans="1:14" x14ac:dyDescent="0.25">
      <c r="B936" s="354">
        <v>777</v>
      </c>
      <c r="C936" s="356"/>
      <c r="D936" s="356">
        <v>2024</v>
      </c>
      <c r="E936" s="356"/>
      <c r="F936" s="356" t="s">
        <v>2030</v>
      </c>
      <c r="G936" s="362"/>
      <c r="H936" s="356">
        <v>0.4</v>
      </c>
      <c r="I936" s="363">
        <v>0.81899999999999995</v>
      </c>
      <c r="J936" s="356" t="s">
        <v>177</v>
      </c>
      <c r="K936" s="356"/>
      <c r="L936" s="356" t="s">
        <v>2823</v>
      </c>
      <c r="M936" s="356">
        <v>2024</v>
      </c>
      <c r="N936" s="360" t="s">
        <v>2825</v>
      </c>
    </row>
    <row r="937" spans="1:14" x14ac:dyDescent="0.25">
      <c r="B937" s="354">
        <v>778</v>
      </c>
      <c r="C937" s="356"/>
      <c r="D937" s="356">
        <v>2024</v>
      </c>
      <c r="E937" s="356"/>
      <c r="F937" s="356" t="s">
        <v>2820</v>
      </c>
      <c r="G937" s="362"/>
      <c r="H937" s="356">
        <v>0.4</v>
      </c>
      <c r="I937" s="363">
        <v>2.8000000000000001E-2</v>
      </c>
      <c r="J937" s="356" t="s">
        <v>177</v>
      </c>
      <c r="K937" s="356"/>
      <c r="L937" s="356" t="s">
        <v>2821</v>
      </c>
      <c r="M937" s="356">
        <v>2024</v>
      </c>
      <c r="N937" s="360" t="s">
        <v>2826</v>
      </c>
    </row>
    <row r="938" spans="1:14" ht="15.75" thickBot="1" x14ac:dyDescent="0.3">
      <c r="A938" s="68">
        <v>1</v>
      </c>
      <c r="B938" s="45"/>
      <c r="C938" s="78"/>
      <c r="D938" s="78"/>
      <c r="E938" s="78"/>
      <c r="F938" s="78"/>
      <c r="G938" s="213"/>
      <c r="H938" s="78"/>
      <c r="I938" s="353"/>
      <c r="J938" s="78"/>
      <c r="K938" s="78"/>
      <c r="L938" s="78"/>
      <c r="M938" s="78"/>
      <c r="N938" s="312"/>
    </row>
    <row r="939" spans="1:14" s="159" customFormat="1" ht="15.75" thickBot="1" x14ac:dyDescent="0.3">
      <c r="A939" s="68">
        <v>1</v>
      </c>
      <c r="B939" s="239" t="s">
        <v>120</v>
      </c>
      <c r="C939" s="162"/>
      <c r="D939" s="162"/>
      <c r="E939" s="162"/>
      <c r="F939" s="162"/>
      <c r="G939" s="162"/>
      <c r="H939" s="162"/>
      <c r="I939" s="238">
        <f>SUM(I160:I938)</f>
        <v>116.62700000000008</v>
      </c>
      <c r="J939" s="162"/>
      <c r="K939" s="162"/>
      <c r="L939" s="162"/>
      <c r="M939" s="158"/>
      <c r="N939" s="297"/>
    </row>
    <row r="940" spans="1:14" ht="15.75" thickBot="1" x14ac:dyDescent="0.3">
      <c r="A940" s="68">
        <v>1</v>
      </c>
      <c r="B940" s="205"/>
      <c r="C940" s="413" t="s">
        <v>123</v>
      </c>
      <c r="D940" s="413"/>
      <c r="E940" s="413"/>
      <c r="F940" s="413"/>
      <c r="G940" s="413"/>
      <c r="H940" s="413"/>
      <c r="I940" s="413"/>
      <c r="J940" s="413"/>
      <c r="K940" s="413"/>
      <c r="L940" s="414"/>
      <c r="M940" s="70"/>
    </row>
    <row r="941" spans="1:14" ht="15.75" thickBot="1" x14ac:dyDescent="0.3">
      <c r="A941" s="68">
        <v>1</v>
      </c>
      <c r="B941" s="205">
        <v>1</v>
      </c>
      <c r="C941" s="203">
        <f t="shared" ref="C941:J941" si="3">B941+1</f>
        <v>2</v>
      </c>
      <c r="D941" s="203">
        <f t="shared" si="3"/>
        <v>3</v>
      </c>
      <c r="E941" s="203">
        <f t="shared" si="3"/>
        <v>4</v>
      </c>
      <c r="F941" s="203">
        <f t="shared" si="3"/>
        <v>5</v>
      </c>
      <c r="G941" s="203">
        <f t="shared" si="3"/>
        <v>6</v>
      </c>
      <c r="H941" s="203">
        <f t="shared" si="3"/>
        <v>7</v>
      </c>
      <c r="I941" s="203">
        <f t="shared" si="3"/>
        <v>8</v>
      </c>
      <c r="J941" s="203">
        <f t="shared" si="3"/>
        <v>9</v>
      </c>
      <c r="K941" s="203">
        <f>J941+1</f>
        <v>10</v>
      </c>
      <c r="L941" s="206">
        <f>K941+1</f>
        <v>11</v>
      </c>
      <c r="M941" s="203">
        <f>L941+1</f>
        <v>12</v>
      </c>
    </row>
    <row r="942" spans="1:14" ht="15.75" thickBot="1" x14ac:dyDescent="0.3">
      <c r="A942" s="68">
        <v>1</v>
      </c>
      <c r="B942" s="240"/>
      <c r="C942" s="207"/>
      <c r="D942" s="207"/>
      <c r="E942" s="207"/>
      <c r="F942" s="207"/>
      <c r="G942" s="207"/>
      <c r="H942" s="207"/>
      <c r="I942" s="207"/>
      <c r="J942" s="207"/>
      <c r="K942" s="207"/>
      <c r="L942" s="208"/>
      <c r="M942" s="71"/>
    </row>
    <row r="943" spans="1:14" ht="15.75" thickBot="1" x14ac:dyDescent="0.3">
      <c r="A943" s="68">
        <v>1</v>
      </c>
      <c r="B943" s="239" t="s">
        <v>120</v>
      </c>
      <c r="C943" s="162"/>
      <c r="D943" s="162"/>
      <c r="E943" s="162"/>
      <c r="F943" s="162"/>
      <c r="G943" s="162"/>
      <c r="H943" s="162"/>
      <c r="I943" s="238"/>
      <c r="J943" s="162"/>
      <c r="K943" s="162"/>
      <c r="L943" s="162"/>
      <c r="M943" s="158"/>
    </row>
    <row r="944" spans="1:14" x14ac:dyDescent="0.25">
      <c r="A944" s="68">
        <v>1</v>
      </c>
    </row>
    <row r="945" spans="1:9" x14ac:dyDescent="0.25">
      <c r="A945" s="68">
        <v>1</v>
      </c>
    </row>
    <row r="946" spans="1:9" x14ac:dyDescent="0.25">
      <c r="A946" s="68">
        <v>1</v>
      </c>
      <c r="B946" s="243" t="s">
        <v>124</v>
      </c>
      <c r="C946" s="68" t="s">
        <v>125</v>
      </c>
      <c r="I946" s="214"/>
    </row>
    <row r="950" spans="1:9" x14ac:dyDescent="0.25">
      <c r="I950" s="282"/>
    </row>
    <row r="962" spans="9:9" x14ac:dyDescent="0.25">
      <c r="I962" s="282"/>
    </row>
  </sheetData>
  <autoFilter ref="A6:Q946"/>
  <mergeCells count="65">
    <mergeCell ref="O60:O63"/>
    <mergeCell ref="I754:I755"/>
    <mergeCell ref="I762:I763"/>
    <mergeCell ref="I471:I472"/>
    <mergeCell ref="I505:I506"/>
    <mergeCell ref="I426:I427"/>
    <mergeCell ref="I150:I151"/>
    <mergeCell ref="I138:I139"/>
    <mergeCell ref="I653:I654"/>
    <mergeCell ref="I655:I656"/>
    <mergeCell ref="I758:I760"/>
    <mergeCell ref="I752:I753"/>
    <mergeCell ref="I657:I658"/>
    <mergeCell ref="I742:I751"/>
    <mergeCell ref="I735:I739"/>
    <mergeCell ref="I388:I389"/>
    <mergeCell ref="J1:L1"/>
    <mergeCell ref="K2:L2"/>
    <mergeCell ref="B7:M7"/>
    <mergeCell ref="I898:I899"/>
    <mergeCell ref="I292:I293"/>
    <mergeCell ref="I312:I313"/>
    <mergeCell ref="I327:I328"/>
    <mergeCell ref="I334:I335"/>
    <mergeCell ref="I336:I339"/>
    <mergeCell ref="B44:M44"/>
    <mergeCell ref="B3:M3"/>
    <mergeCell ref="B4:M4"/>
    <mergeCell ref="B5:M5"/>
    <mergeCell ref="B38:M38"/>
    <mergeCell ref="I687:I688"/>
    <mergeCell ref="I725:I732"/>
    <mergeCell ref="I808:I813"/>
    <mergeCell ref="I766:I767"/>
    <mergeCell ref="I784:I787"/>
    <mergeCell ref="I788:I791"/>
    <mergeCell ref="I792:I793"/>
    <mergeCell ref="I428:I429"/>
    <mergeCell ref="I447:I448"/>
    <mergeCell ref="I469:I470"/>
    <mergeCell ref="I806:I807"/>
    <mergeCell ref="I685:I686"/>
    <mergeCell ref="I689:I696"/>
    <mergeCell ref="I697:I704"/>
    <mergeCell ref="I707:I709"/>
    <mergeCell ref="I676:I677"/>
    <mergeCell ref="I678:I679"/>
    <mergeCell ref="I670:I671"/>
    <mergeCell ref="I672:I673"/>
    <mergeCell ref="I674:I675"/>
    <mergeCell ref="C940:L940"/>
    <mergeCell ref="I827:I828"/>
    <mergeCell ref="I829:I831"/>
    <mergeCell ref="I834:I835"/>
    <mergeCell ref="I836:I837"/>
    <mergeCell ref="I848:I852"/>
    <mergeCell ref="I853:I854"/>
    <mergeCell ref="I855:I856"/>
    <mergeCell ref="I867:I874"/>
    <mergeCell ref="I875:I890"/>
    <mergeCell ref="I894:I895"/>
    <mergeCell ref="I900:I901"/>
    <mergeCell ref="I857:I864"/>
    <mergeCell ref="I840:I843"/>
    <mergeCell ref="I896:I897"/>
  </mergeCells>
  <pageMargins left="0.7" right="0.7" top="0.75" bottom="0.75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2"/>
  <sheetViews>
    <sheetView topLeftCell="A845" zoomScale="85" zoomScaleNormal="85" workbookViewId="0">
      <selection activeCell="F863" sqref="F863"/>
    </sheetView>
  </sheetViews>
  <sheetFormatPr defaultRowHeight="12.75" x14ac:dyDescent="0.2"/>
  <cols>
    <col min="1" max="1" width="6.5703125" style="147" bestFit="1" customWidth="1"/>
    <col min="2" max="2" width="16" style="55" customWidth="1"/>
    <col min="3" max="3" width="13.28515625" style="147" customWidth="1"/>
    <col min="4" max="4" width="18.7109375" style="147" customWidth="1"/>
    <col min="5" max="5" width="17.28515625" style="147" customWidth="1"/>
    <col min="6" max="6" width="13.140625" style="147" customWidth="1"/>
    <col min="7" max="7" width="16.140625" style="147" customWidth="1"/>
    <col min="8" max="8" width="19" style="147" customWidth="1"/>
    <col min="9" max="9" width="18.28515625" style="147" customWidth="1"/>
    <col min="10" max="10" width="20.85546875" style="147" customWidth="1"/>
    <col min="11" max="11" width="25.28515625" style="147" customWidth="1"/>
    <col min="12" max="12" width="30.85546875" style="147" customWidth="1"/>
    <col min="13" max="13" width="30.5703125" style="147" customWidth="1"/>
    <col min="14" max="14" width="32.85546875" style="147" customWidth="1"/>
    <col min="15" max="15" width="26.85546875" style="147" customWidth="1"/>
    <col min="16" max="257" width="9.140625" style="55"/>
    <col min="258" max="258" width="6.5703125" style="55" bestFit="1" customWidth="1"/>
    <col min="259" max="259" width="10.5703125" style="55" customWidth="1"/>
    <col min="260" max="260" width="13.28515625" style="55" customWidth="1"/>
    <col min="261" max="261" width="13.140625" style="55" customWidth="1"/>
    <col min="262" max="262" width="17.28515625" style="55" customWidth="1"/>
    <col min="263" max="263" width="13.140625" style="55" customWidth="1"/>
    <col min="264" max="264" width="16.140625" style="55" customWidth="1"/>
    <col min="265" max="265" width="19" style="55" customWidth="1"/>
    <col min="266" max="266" width="18.28515625" style="55" customWidth="1"/>
    <col min="267" max="267" width="20.85546875" style="55" customWidth="1"/>
    <col min="268" max="268" width="30.85546875" style="55" customWidth="1"/>
    <col min="269" max="269" width="30.5703125" style="55" customWidth="1"/>
    <col min="270" max="270" width="32.85546875" style="55" customWidth="1"/>
    <col min="271" max="271" width="26.85546875" style="55" customWidth="1"/>
    <col min="272" max="513" width="9.140625" style="55"/>
    <col min="514" max="514" width="6.5703125" style="55" bestFit="1" customWidth="1"/>
    <col min="515" max="515" width="10.5703125" style="55" customWidth="1"/>
    <col min="516" max="516" width="13.28515625" style="55" customWidth="1"/>
    <col min="517" max="517" width="13.140625" style="55" customWidth="1"/>
    <col min="518" max="518" width="17.28515625" style="55" customWidth="1"/>
    <col min="519" max="519" width="13.140625" style="55" customWidth="1"/>
    <col min="520" max="520" width="16.140625" style="55" customWidth="1"/>
    <col min="521" max="521" width="19" style="55" customWidth="1"/>
    <col min="522" max="522" width="18.28515625" style="55" customWidth="1"/>
    <col min="523" max="523" width="20.85546875" style="55" customWidth="1"/>
    <col min="524" max="524" width="30.85546875" style="55" customWidth="1"/>
    <col min="525" max="525" width="30.5703125" style="55" customWidth="1"/>
    <col min="526" max="526" width="32.85546875" style="55" customWidth="1"/>
    <col min="527" max="527" width="26.85546875" style="55" customWidth="1"/>
    <col min="528" max="769" width="9.140625" style="55"/>
    <col min="770" max="770" width="6.5703125" style="55" bestFit="1" customWidth="1"/>
    <col min="771" max="771" width="10.5703125" style="55" customWidth="1"/>
    <col min="772" max="772" width="13.28515625" style="55" customWidth="1"/>
    <col min="773" max="773" width="13.140625" style="55" customWidth="1"/>
    <col min="774" max="774" width="17.28515625" style="55" customWidth="1"/>
    <col min="775" max="775" width="13.140625" style="55" customWidth="1"/>
    <col min="776" max="776" width="16.140625" style="55" customWidth="1"/>
    <col min="777" max="777" width="19" style="55" customWidth="1"/>
    <col min="778" max="778" width="18.28515625" style="55" customWidth="1"/>
    <col min="779" max="779" width="20.85546875" style="55" customWidth="1"/>
    <col min="780" max="780" width="30.85546875" style="55" customWidth="1"/>
    <col min="781" max="781" width="30.5703125" style="55" customWidth="1"/>
    <col min="782" max="782" width="32.85546875" style="55" customWidth="1"/>
    <col min="783" max="783" width="26.85546875" style="55" customWidth="1"/>
    <col min="784" max="1025" width="9.140625" style="55"/>
    <col min="1026" max="1026" width="6.5703125" style="55" bestFit="1" customWidth="1"/>
    <col min="1027" max="1027" width="10.5703125" style="55" customWidth="1"/>
    <col min="1028" max="1028" width="13.28515625" style="55" customWidth="1"/>
    <col min="1029" max="1029" width="13.140625" style="55" customWidth="1"/>
    <col min="1030" max="1030" width="17.28515625" style="55" customWidth="1"/>
    <col min="1031" max="1031" width="13.140625" style="55" customWidth="1"/>
    <col min="1032" max="1032" width="16.140625" style="55" customWidth="1"/>
    <col min="1033" max="1033" width="19" style="55" customWidth="1"/>
    <col min="1034" max="1034" width="18.28515625" style="55" customWidth="1"/>
    <col min="1035" max="1035" width="20.85546875" style="55" customWidth="1"/>
    <col min="1036" max="1036" width="30.85546875" style="55" customWidth="1"/>
    <col min="1037" max="1037" width="30.5703125" style="55" customWidth="1"/>
    <col min="1038" max="1038" width="32.85546875" style="55" customWidth="1"/>
    <col min="1039" max="1039" width="26.85546875" style="55" customWidth="1"/>
    <col min="1040" max="1281" width="9.140625" style="55"/>
    <col min="1282" max="1282" width="6.5703125" style="55" bestFit="1" customWidth="1"/>
    <col min="1283" max="1283" width="10.5703125" style="55" customWidth="1"/>
    <col min="1284" max="1284" width="13.28515625" style="55" customWidth="1"/>
    <col min="1285" max="1285" width="13.140625" style="55" customWidth="1"/>
    <col min="1286" max="1286" width="17.28515625" style="55" customWidth="1"/>
    <col min="1287" max="1287" width="13.140625" style="55" customWidth="1"/>
    <col min="1288" max="1288" width="16.140625" style="55" customWidth="1"/>
    <col min="1289" max="1289" width="19" style="55" customWidth="1"/>
    <col min="1290" max="1290" width="18.28515625" style="55" customWidth="1"/>
    <col min="1291" max="1291" width="20.85546875" style="55" customWidth="1"/>
    <col min="1292" max="1292" width="30.85546875" style="55" customWidth="1"/>
    <col min="1293" max="1293" width="30.5703125" style="55" customWidth="1"/>
    <col min="1294" max="1294" width="32.85546875" style="55" customWidth="1"/>
    <col min="1295" max="1295" width="26.85546875" style="55" customWidth="1"/>
    <col min="1296" max="1537" width="9.140625" style="55"/>
    <col min="1538" max="1538" width="6.5703125" style="55" bestFit="1" customWidth="1"/>
    <col min="1539" max="1539" width="10.5703125" style="55" customWidth="1"/>
    <col min="1540" max="1540" width="13.28515625" style="55" customWidth="1"/>
    <col min="1541" max="1541" width="13.140625" style="55" customWidth="1"/>
    <col min="1542" max="1542" width="17.28515625" style="55" customWidth="1"/>
    <col min="1543" max="1543" width="13.140625" style="55" customWidth="1"/>
    <col min="1544" max="1544" width="16.140625" style="55" customWidth="1"/>
    <col min="1545" max="1545" width="19" style="55" customWidth="1"/>
    <col min="1546" max="1546" width="18.28515625" style="55" customWidth="1"/>
    <col min="1547" max="1547" width="20.85546875" style="55" customWidth="1"/>
    <col min="1548" max="1548" width="30.85546875" style="55" customWidth="1"/>
    <col min="1549" max="1549" width="30.5703125" style="55" customWidth="1"/>
    <col min="1550" max="1550" width="32.85546875" style="55" customWidth="1"/>
    <col min="1551" max="1551" width="26.85546875" style="55" customWidth="1"/>
    <col min="1552" max="1793" width="9.140625" style="55"/>
    <col min="1794" max="1794" width="6.5703125" style="55" bestFit="1" customWidth="1"/>
    <col min="1795" max="1795" width="10.5703125" style="55" customWidth="1"/>
    <col min="1796" max="1796" width="13.28515625" style="55" customWidth="1"/>
    <col min="1797" max="1797" width="13.140625" style="55" customWidth="1"/>
    <col min="1798" max="1798" width="17.28515625" style="55" customWidth="1"/>
    <col min="1799" max="1799" width="13.140625" style="55" customWidth="1"/>
    <col min="1800" max="1800" width="16.140625" style="55" customWidth="1"/>
    <col min="1801" max="1801" width="19" style="55" customWidth="1"/>
    <col min="1802" max="1802" width="18.28515625" style="55" customWidth="1"/>
    <col min="1803" max="1803" width="20.85546875" style="55" customWidth="1"/>
    <col min="1804" max="1804" width="30.85546875" style="55" customWidth="1"/>
    <col min="1805" max="1805" width="30.5703125" style="55" customWidth="1"/>
    <col min="1806" max="1806" width="32.85546875" style="55" customWidth="1"/>
    <col min="1807" max="1807" width="26.85546875" style="55" customWidth="1"/>
    <col min="1808" max="2049" width="9.140625" style="55"/>
    <col min="2050" max="2050" width="6.5703125" style="55" bestFit="1" customWidth="1"/>
    <col min="2051" max="2051" width="10.5703125" style="55" customWidth="1"/>
    <col min="2052" max="2052" width="13.28515625" style="55" customWidth="1"/>
    <col min="2053" max="2053" width="13.140625" style="55" customWidth="1"/>
    <col min="2054" max="2054" width="17.28515625" style="55" customWidth="1"/>
    <col min="2055" max="2055" width="13.140625" style="55" customWidth="1"/>
    <col min="2056" max="2056" width="16.140625" style="55" customWidth="1"/>
    <col min="2057" max="2057" width="19" style="55" customWidth="1"/>
    <col min="2058" max="2058" width="18.28515625" style="55" customWidth="1"/>
    <col min="2059" max="2059" width="20.85546875" style="55" customWidth="1"/>
    <col min="2060" max="2060" width="30.85546875" style="55" customWidth="1"/>
    <col min="2061" max="2061" width="30.5703125" style="55" customWidth="1"/>
    <col min="2062" max="2062" width="32.85546875" style="55" customWidth="1"/>
    <col min="2063" max="2063" width="26.85546875" style="55" customWidth="1"/>
    <col min="2064" max="2305" width="9.140625" style="55"/>
    <col min="2306" max="2306" width="6.5703125" style="55" bestFit="1" customWidth="1"/>
    <col min="2307" max="2307" width="10.5703125" style="55" customWidth="1"/>
    <col min="2308" max="2308" width="13.28515625" style="55" customWidth="1"/>
    <col min="2309" max="2309" width="13.140625" style="55" customWidth="1"/>
    <col min="2310" max="2310" width="17.28515625" style="55" customWidth="1"/>
    <col min="2311" max="2311" width="13.140625" style="55" customWidth="1"/>
    <col min="2312" max="2312" width="16.140625" style="55" customWidth="1"/>
    <col min="2313" max="2313" width="19" style="55" customWidth="1"/>
    <col min="2314" max="2314" width="18.28515625" style="55" customWidth="1"/>
    <col min="2315" max="2315" width="20.85546875" style="55" customWidth="1"/>
    <col min="2316" max="2316" width="30.85546875" style="55" customWidth="1"/>
    <col min="2317" max="2317" width="30.5703125" style="55" customWidth="1"/>
    <col min="2318" max="2318" width="32.85546875" style="55" customWidth="1"/>
    <col min="2319" max="2319" width="26.85546875" style="55" customWidth="1"/>
    <col min="2320" max="2561" width="9.140625" style="55"/>
    <col min="2562" max="2562" width="6.5703125" style="55" bestFit="1" customWidth="1"/>
    <col min="2563" max="2563" width="10.5703125" style="55" customWidth="1"/>
    <col min="2564" max="2564" width="13.28515625" style="55" customWidth="1"/>
    <col min="2565" max="2565" width="13.140625" style="55" customWidth="1"/>
    <col min="2566" max="2566" width="17.28515625" style="55" customWidth="1"/>
    <col min="2567" max="2567" width="13.140625" style="55" customWidth="1"/>
    <col min="2568" max="2568" width="16.140625" style="55" customWidth="1"/>
    <col min="2569" max="2569" width="19" style="55" customWidth="1"/>
    <col min="2570" max="2570" width="18.28515625" style="55" customWidth="1"/>
    <col min="2571" max="2571" width="20.85546875" style="55" customWidth="1"/>
    <col min="2572" max="2572" width="30.85546875" style="55" customWidth="1"/>
    <col min="2573" max="2573" width="30.5703125" style="55" customWidth="1"/>
    <col min="2574" max="2574" width="32.85546875" style="55" customWidth="1"/>
    <col min="2575" max="2575" width="26.85546875" style="55" customWidth="1"/>
    <col min="2576" max="2817" width="9.140625" style="55"/>
    <col min="2818" max="2818" width="6.5703125" style="55" bestFit="1" customWidth="1"/>
    <col min="2819" max="2819" width="10.5703125" style="55" customWidth="1"/>
    <col min="2820" max="2820" width="13.28515625" style="55" customWidth="1"/>
    <col min="2821" max="2821" width="13.140625" style="55" customWidth="1"/>
    <col min="2822" max="2822" width="17.28515625" style="55" customWidth="1"/>
    <col min="2823" max="2823" width="13.140625" style="55" customWidth="1"/>
    <col min="2824" max="2824" width="16.140625" style="55" customWidth="1"/>
    <col min="2825" max="2825" width="19" style="55" customWidth="1"/>
    <col min="2826" max="2826" width="18.28515625" style="55" customWidth="1"/>
    <col min="2827" max="2827" width="20.85546875" style="55" customWidth="1"/>
    <col min="2828" max="2828" width="30.85546875" style="55" customWidth="1"/>
    <col min="2829" max="2829" width="30.5703125" style="55" customWidth="1"/>
    <col min="2830" max="2830" width="32.85546875" style="55" customWidth="1"/>
    <col min="2831" max="2831" width="26.85546875" style="55" customWidth="1"/>
    <col min="2832" max="3073" width="9.140625" style="55"/>
    <col min="3074" max="3074" width="6.5703125" style="55" bestFit="1" customWidth="1"/>
    <col min="3075" max="3075" width="10.5703125" style="55" customWidth="1"/>
    <col min="3076" max="3076" width="13.28515625" style="55" customWidth="1"/>
    <col min="3077" max="3077" width="13.140625" style="55" customWidth="1"/>
    <col min="3078" max="3078" width="17.28515625" style="55" customWidth="1"/>
    <col min="3079" max="3079" width="13.140625" style="55" customWidth="1"/>
    <col min="3080" max="3080" width="16.140625" style="55" customWidth="1"/>
    <col min="3081" max="3081" width="19" style="55" customWidth="1"/>
    <col min="3082" max="3082" width="18.28515625" style="55" customWidth="1"/>
    <col min="3083" max="3083" width="20.85546875" style="55" customWidth="1"/>
    <col min="3084" max="3084" width="30.85546875" style="55" customWidth="1"/>
    <col min="3085" max="3085" width="30.5703125" style="55" customWidth="1"/>
    <col min="3086" max="3086" width="32.85546875" style="55" customWidth="1"/>
    <col min="3087" max="3087" width="26.85546875" style="55" customWidth="1"/>
    <col min="3088" max="3329" width="9.140625" style="55"/>
    <col min="3330" max="3330" width="6.5703125" style="55" bestFit="1" customWidth="1"/>
    <col min="3331" max="3331" width="10.5703125" style="55" customWidth="1"/>
    <col min="3332" max="3332" width="13.28515625" style="55" customWidth="1"/>
    <col min="3333" max="3333" width="13.140625" style="55" customWidth="1"/>
    <col min="3334" max="3334" width="17.28515625" style="55" customWidth="1"/>
    <col min="3335" max="3335" width="13.140625" style="55" customWidth="1"/>
    <col min="3336" max="3336" width="16.140625" style="55" customWidth="1"/>
    <col min="3337" max="3337" width="19" style="55" customWidth="1"/>
    <col min="3338" max="3338" width="18.28515625" style="55" customWidth="1"/>
    <col min="3339" max="3339" width="20.85546875" style="55" customWidth="1"/>
    <col min="3340" max="3340" width="30.85546875" style="55" customWidth="1"/>
    <col min="3341" max="3341" width="30.5703125" style="55" customWidth="1"/>
    <col min="3342" max="3342" width="32.85546875" style="55" customWidth="1"/>
    <col min="3343" max="3343" width="26.85546875" style="55" customWidth="1"/>
    <col min="3344" max="3585" width="9.140625" style="55"/>
    <col min="3586" max="3586" width="6.5703125" style="55" bestFit="1" customWidth="1"/>
    <col min="3587" max="3587" width="10.5703125" style="55" customWidth="1"/>
    <col min="3588" max="3588" width="13.28515625" style="55" customWidth="1"/>
    <col min="3589" max="3589" width="13.140625" style="55" customWidth="1"/>
    <col min="3590" max="3590" width="17.28515625" style="55" customWidth="1"/>
    <col min="3591" max="3591" width="13.140625" style="55" customWidth="1"/>
    <col min="3592" max="3592" width="16.140625" style="55" customWidth="1"/>
    <col min="3593" max="3593" width="19" style="55" customWidth="1"/>
    <col min="3594" max="3594" width="18.28515625" style="55" customWidth="1"/>
    <col min="3595" max="3595" width="20.85546875" style="55" customWidth="1"/>
    <col min="3596" max="3596" width="30.85546875" style="55" customWidth="1"/>
    <col min="3597" max="3597" width="30.5703125" style="55" customWidth="1"/>
    <col min="3598" max="3598" width="32.85546875" style="55" customWidth="1"/>
    <col min="3599" max="3599" width="26.85546875" style="55" customWidth="1"/>
    <col min="3600" max="3841" width="9.140625" style="55"/>
    <col min="3842" max="3842" width="6.5703125" style="55" bestFit="1" customWidth="1"/>
    <col min="3843" max="3843" width="10.5703125" style="55" customWidth="1"/>
    <col min="3844" max="3844" width="13.28515625" style="55" customWidth="1"/>
    <col min="3845" max="3845" width="13.140625" style="55" customWidth="1"/>
    <col min="3846" max="3846" width="17.28515625" style="55" customWidth="1"/>
    <col min="3847" max="3847" width="13.140625" style="55" customWidth="1"/>
    <col min="3848" max="3848" width="16.140625" style="55" customWidth="1"/>
    <col min="3849" max="3849" width="19" style="55" customWidth="1"/>
    <col min="3850" max="3850" width="18.28515625" style="55" customWidth="1"/>
    <col min="3851" max="3851" width="20.85546875" style="55" customWidth="1"/>
    <col min="3852" max="3852" width="30.85546875" style="55" customWidth="1"/>
    <col min="3853" max="3853" width="30.5703125" style="55" customWidth="1"/>
    <col min="3854" max="3854" width="32.85546875" style="55" customWidth="1"/>
    <col min="3855" max="3855" width="26.85546875" style="55" customWidth="1"/>
    <col min="3856" max="4097" width="9.140625" style="55"/>
    <col min="4098" max="4098" width="6.5703125" style="55" bestFit="1" customWidth="1"/>
    <col min="4099" max="4099" width="10.5703125" style="55" customWidth="1"/>
    <col min="4100" max="4100" width="13.28515625" style="55" customWidth="1"/>
    <col min="4101" max="4101" width="13.140625" style="55" customWidth="1"/>
    <col min="4102" max="4102" width="17.28515625" style="55" customWidth="1"/>
    <col min="4103" max="4103" width="13.140625" style="55" customWidth="1"/>
    <col min="4104" max="4104" width="16.140625" style="55" customWidth="1"/>
    <col min="4105" max="4105" width="19" style="55" customWidth="1"/>
    <col min="4106" max="4106" width="18.28515625" style="55" customWidth="1"/>
    <col min="4107" max="4107" width="20.85546875" style="55" customWidth="1"/>
    <col min="4108" max="4108" width="30.85546875" style="55" customWidth="1"/>
    <col min="4109" max="4109" width="30.5703125" style="55" customWidth="1"/>
    <col min="4110" max="4110" width="32.85546875" style="55" customWidth="1"/>
    <col min="4111" max="4111" width="26.85546875" style="55" customWidth="1"/>
    <col min="4112" max="4353" width="9.140625" style="55"/>
    <col min="4354" max="4354" width="6.5703125" style="55" bestFit="1" customWidth="1"/>
    <col min="4355" max="4355" width="10.5703125" style="55" customWidth="1"/>
    <col min="4356" max="4356" width="13.28515625" style="55" customWidth="1"/>
    <col min="4357" max="4357" width="13.140625" style="55" customWidth="1"/>
    <col min="4358" max="4358" width="17.28515625" style="55" customWidth="1"/>
    <col min="4359" max="4359" width="13.140625" style="55" customWidth="1"/>
    <col min="4360" max="4360" width="16.140625" style="55" customWidth="1"/>
    <col min="4361" max="4361" width="19" style="55" customWidth="1"/>
    <col min="4362" max="4362" width="18.28515625" style="55" customWidth="1"/>
    <col min="4363" max="4363" width="20.85546875" style="55" customWidth="1"/>
    <col min="4364" max="4364" width="30.85546875" style="55" customWidth="1"/>
    <col min="4365" max="4365" width="30.5703125" style="55" customWidth="1"/>
    <col min="4366" max="4366" width="32.85546875" style="55" customWidth="1"/>
    <col min="4367" max="4367" width="26.85546875" style="55" customWidth="1"/>
    <col min="4368" max="4609" width="9.140625" style="55"/>
    <col min="4610" max="4610" width="6.5703125" style="55" bestFit="1" customWidth="1"/>
    <col min="4611" max="4611" width="10.5703125" style="55" customWidth="1"/>
    <col min="4612" max="4612" width="13.28515625" style="55" customWidth="1"/>
    <col min="4613" max="4613" width="13.140625" style="55" customWidth="1"/>
    <col min="4614" max="4614" width="17.28515625" style="55" customWidth="1"/>
    <col min="4615" max="4615" width="13.140625" style="55" customWidth="1"/>
    <col min="4616" max="4616" width="16.140625" style="55" customWidth="1"/>
    <col min="4617" max="4617" width="19" style="55" customWidth="1"/>
    <col min="4618" max="4618" width="18.28515625" style="55" customWidth="1"/>
    <col min="4619" max="4619" width="20.85546875" style="55" customWidth="1"/>
    <col min="4620" max="4620" width="30.85546875" style="55" customWidth="1"/>
    <col min="4621" max="4621" width="30.5703125" style="55" customWidth="1"/>
    <col min="4622" max="4622" width="32.85546875" style="55" customWidth="1"/>
    <col min="4623" max="4623" width="26.85546875" style="55" customWidth="1"/>
    <col min="4624" max="4865" width="9.140625" style="55"/>
    <col min="4866" max="4866" width="6.5703125" style="55" bestFit="1" customWidth="1"/>
    <col min="4867" max="4867" width="10.5703125" style="55" customWidth="1"/>
    <col min="4868" max="4868" width="13.28515625" style="55" customWidth="1"/>
    <col min="4869" max="4869" width="13.140625" style="55" customWidth="1"/>
    <col min="4870" max="4870" width="17.28515625" style="55" customWidth="1"/>
    <col min="4871" max="4871" width="13.140625" style="55" customWidth="1"/>
    <col min="4872" max="4872" width="16.140625" style="55" customWidth="1"/>
    <col min="4873" max="4873" width="19" style="55" customWidth="1"/>
    <col min="4874" max="4874" width="18.28515625" style="55" customWidth="1"/>
    <col min="4875" max="4875" width="20.85546875" style="55" customWidth="1"/>
    <col min="4876" max="4876" width="30.85546875" style="55" customWidth="1"/>
    <col min="4877" max="4877" width="30.5703125" style="55" customWidth="1"/>
    <col min="4878" max="4878" width="32.85546875" style="55" customWidth="1"/>
    <col min="4879" max="4879" width="26.85546875" style="55" customWidth="1"/>
    <col min="4880" max="5121" width="9.140625" style="55"/>
    <col min="5122" max="5122" width="6.5703125" style="55" bestFit="1" customWidth="1"/>
    <col min="5123" max="5123" width="10.5703125" style="55" customWidth="1"/>
    <col min="5124" max="5124" width="13.28515625" style="55" customWidth="1"/>
    <col min="5125" max="5125" width="13.140625" style="55" customWidth="1"/>
    <col min="5126" max="5126" width="17.28515625" style="55" customWidth="1"/>
    <col min="5127" max="5127" width="13.140625" style="55" customWidth="1"/>
    <col min="5128" max="5128" width="16.140625" style="55" customWidth="1"/>
    <col min="5129" max="5129" width="19" style="55" customWidth="1"/>
    <col min="5130" max="5130" width="18.28515625" style="55" customWidth="1"/>
    <col min="5131" max="5131" width="20.85546875" style="55" customWidth="1"/>
    <col min="5132" max="5132" width="30.85546875" style="55" customWidth="1"/>
    <col min="5133" max="5133" width="30.5703125" style="55" customWidth="1"/>
    <col min="5134" max="5134" width="32.85546875" style="55" customWidth="1"/>
    <col min="5135" max="5135" width="26.85546875" style="55" customWidth="1"/>
    <col min="5136" max="5377" width="9.140625" style="55"/>
    <col min="5378" max="5378" width="6.5703125" style="55" bestFit="1" customWidth="1"/>
    <col min="5379" max="5379" width="10.5703125" style="55" customWidth="1"/>
    <col min="5380" max="5380" width="13.28515625" style="55" customWidth="1"/>
    <col min="5381" max="5381" width="13.140625" style="55" customWidth="1"/>
    <col min="5382" max="5382" width="17.28515625" style="55" customWidth="1"/>
    <col min="5383" max="5383" width="13.140625" style="55" customWidth="1"/>
    <col min="5384" max="5384" width="16.140625" style="55" customWidth="1"/>
    <col min="5385" max="5385" width="19" style="55" customWidth="1"/>
    <col min="5386" max="5386" width="18.28515625" style="55" customWidth="1"/>
    <col min="5387" max="5387" width="20.85546875" style="55" customWidth="1"/>
    <col min="5388" max="5388" width="30.85546875" style="55" customWidth="1"/>
    <col min="5389" max="5389" width="30.5703125" style="55" customWidth="1"/>
    <col min="5390" max="5390" width="32.85546875" style="55" customWidth="1"/>
    <col min="5391" max="5391" width="26.85546875" style="55" customWidth="1"/>
    <col min="5392" max="5633" width="9.140625" style="55"/>
    <col min="5634" max="5634" width="6.5703125" style="55" bestFit="1" customWidth="1"/>
    <col min="5635" max="5635" width="10.5703125" style="55" customWidth="1"/>
    <col min="5636" max="5636" width="13.28515625" style="55" customWidth="1"/>
    <col min="5637" max="5637" width="13.140625" style="55" customWidth="1"/>
    <col min="5638" max="5638" width="17.28515625" style="55" customWidth="1"/>
    <col min="5639" max="5639" width="13.140625" style="55" customWidth="1"/>
    <col min="5640" max="5640" width="16.140625" style="55" customWidth="1"/>
    <col min="5641" max="5641" width="19" style="55" customWidth="1"/>
    <col min="5642" max="5642" width="18.28515625" style="55" customWidth="1"/>
    <col min="5643" max="5643" width="20.85546875" style="55" customWidth="1"/>
    <col min="5644" max="5644" width="30.85546875" style="55" customWidth="1"/>
    <col min="5645" max="5645" width="30.5703125" style="55" customWidth="1"/>
    <col min="5646" max="5646" width="32.85546875" style="55" customWidth="1"/>
    <col min="5647" max="5647" width="26.85546875" style="55" customWidth="1"/>
    <col min="5648" max="5889" width="9.140625" style="55"/>
    <col min="5890" max="5890" width="6.5703125" style="55" bestFit="1" customWidth="1"/>
    <col min="5891" max="5891" width="10.5703125" style="55" customWidth="1"/>
    <col min="5892" max="5892" width="13.28515625" style="55" customWidth="1"/>
    <col min="5893" max="5893" width="13.140625" style="55" customWidth="1"/>
    <col min="5894" max="5894" width="17.28515625" style="55" customWidth="1"/>
    <col min="5895" max="5895" width="13.140625" style="55" customWidth="1"/>
    <col min="5896" max="5896" width="16.140625" style="55" customWidth="1"/>
    <col min="5897" max="5897" width="19" style="55" customWidth="1"/>
    <col min="5898" max="5898" width="18.28515625" style="55" customWidth="1"/>
    <col min="5899" max="5899" width="20.85546875" style="55" customWidth="1"/>
    <col min="5900" max="5900" width="30.85546875" style="55" customWidth="1"/>
    <col min="5901" max="5901" width="30.5703125" style="55" customWidth="1"/>
    <col min="5902" max="5902" width="32.85546875" style="55" customWidth="1"/>
    <col min="5903" max="5903" width="26.85546875" style="55" customWidth="1"/>
    <col min="5904" max="6145" width="9.140625" style="55"/>
    <col min="6146" max="6146" width="6.5703125" style="55" bestFit="1" customWidth="1"/>
    <col min="6147" max="6147" width="10.5703125" style="55" customWidth="1"/>
    <col min="6148" max="6148" width="13.28515625" style="55" customWidth="1"/>
    <col min="6149" max="6149" width="13.140625" style="55" customWidth="1"/>
    <col min="6150" max="6150" width="17.28515625" style="55" customWidth="1"/>
    <col min="6151" max="6151" width="13.140625" style="55" customWidth="1"/>
    <col min="6152" max="6152" width="16.140625" style="55" customWidth="1"/>
    <col min="6153" max="6153" width="19" style="55" customWidth="1"/>
    <col min="6154" max="6154" width="18.28515625" style="55" customWidth="1"/>
    <col min="6155" max="6155" width="20.85546875" style="55" customWidth="1"/>
    <col min="6156" max="6156" width="30.85546875" style="55" customWidth="1"/>
    <col min="6157" max="6157" width="30.5703125" style="55" customWidth="1"/>
    <col min="6158" max="6158" width="32.85546875" style="55" customWidth="1"/>
    <col min="6159" max="6159" width="26.85546875" style="55" customWidth="1"/>
    <col min="6160" max="6401" width="9.140625" style="55"/>
    <col min="6402" max="6402" width="6.5703125" style="55" bestFit="1" customWidth="1"/>
    <col min="6403" max="6403" width="10.5703125" style="55" customWidth="1"/>
    <col min="6404" max="6404" width="13.28515625" style="55" customWidth="1"/>
    <col min="6405" max="6405" width="13.140625" style="55" customWidth="1"/>
    <col min="6406" max="6406" width="17.28515625" style="55" customWidth="1"/>
    <col min="6407" max="6407" width="13.140625" style="55" customWidth="1"/>
    <col min="6408" max="6408" width="16.140625" style="55" customWidth="1"/>
    <col min="6409" max="6409" width="19" style="55" customWidth="1"/>
    <col min="6410" max="6410" width="18.28515625" style="55" customWidth="1"/>
    <col min="6411" max="6411" width="20.85546875" style="55" customWidth="1"/>
    <col min="6412" max="6412" width="30.85546875" style="55" customWidth="1"/>
    <col min="6413" max="6413" width="30.5703125" style="55" customWidth="1"/>
    <col min="6414" max="6414" width="32.85546875" style="55" customWidth="1"/>
    <col min="6415" max="6415" width="26.85546875" style="55" customWidth="1"/>
    <col min="6416" max="6657" width="9.140625" style="55"/>
    <col min="6658" max="6658" width="6.5703125" style="55" bestFit="1" customWidth="1"/>
    <col min="6659" max="6659" width="10.5703125" style="55" customWidth="1"/>
    <col min="6660" max="6660" width="13.28515625" style="55" customWidth="1"/>
    <col min="6661" max="6661" width="13.140625" style="55" customWidth="1"/>
    <col min="6662" max="6662" width="17.28515625" style="55" customWidth="1"/>
    <col min="6663" max="6663" width="13.140625" style="55" customWidth="1"/>
    <col min="6664" max="6664" width="16.140625" style="55" customWidth="1"/>
    <col min="6665" max="6665" width="19" style="55" customWidth="1"/>
    <col min="6666" max="6666" width="18.28515625" style="55" customWidth="1"/>
    <col min="6667" max="6667" width="20.85546875" style="55" customWidth="1"/>
    <col min="6668" max="6668" width="30.85546875" style="55" customWidth="1"/>
    <col min="6669" max="6669" width="30.5703125" style="55" customWidth="1"/>
    <col min="6670" max="6670" width="32.85546875" style="55" customWidth="1"/>
    <col min="6671" max="6671" width="26.85546875" style="55" customWidth="1"/>
    <col min="6672" max="6913" width="9.140625" style="55"/>
    <col min="6914" max="6914" width="6.5703125" style="55" bestFit="1" customWidth="1"/>
    <col min="6915" max="6915" width="10.5703125" style="55" customWidth="1"/>
    <col min="6916" max="6916" width="13.28515625" style="55" customWidth="1"/>
    <col min="6917" max="6917" width="13.140625" style="55" customWidth="1"/>
    <col min="6918" max="6918" width="17.28515625" style="55" customWidth="1"/>
    <col min="6919" max="6919" width="13.140625" style="55" customWidth="1"/>
    <col min="6920" max="6920" width="16.140625" style="55" customWidth="1"/>
    <col min="6921" max="6921" width="19" style="55" customWidth="1"/>
    <col min="6922" max="6922" width="18.28515625" style="55" customWidth="1"/>
    <col min="6923" max="6923" width="20.85546875" style="55" customWidth="1"/>
    <col min="6924" max="6924" width="30.85546875" style="55" customWidth="1"/>
    <col min="6925" max="6925" width="30.5703125" style="55" customWidth="1"/>
    <col min="6926" max="6926" width="32.85546875" style="55" customWidth="1"/>
    <col min="6927" max="6927" width="26.85546875" style="55" customWidth="1"/>
    <col min="6928" max="7169" width="9.140625" style="55"/>
    <col min="7170" max="7170" width="6.5703125" style="55" bestFit="1" customWidth="1"/>
    <col min="7171" max="7171" width="10.5703125" style="55" customWidth="1"/>
    <col min="7172" max="7172" width="13.28515625" style="55" customWidth="1"/>
    <col min="7173" max="7173" width="13.140625" style="55" customWidth="1"/>
    <col min="7174" max="7174" width="17.28515625" style="55" customWidth="1"/>
    <col min="7175" max="7175" width="13.140625" style="55" customWidth="1"/>
    <col min="7176" max="7176" width="16.140625" style="55" customWidth="1"/>
    <col min="7177" max="7177" width="19" style="55" customWidth="1"/>
    <col min="7178" max="7178" width="18.28515625" style="55" customWidth="1"/>
    <col min="7179" max="7179" width="20.85546875" style="55" customWidth="1"/>
    <col min="7180" max="7180" width="30.85546875" style="55" customWidth="1"/>
    <col min="7181" max="7181" width="30.5703125" style="55" customWidth="1"/>
    <col min="7182" max="7182" width="32.85546875" style="55" customWidth="1"/>
    <col min="7183" max="7183" width="26.85546875" style="55" customWidth="1"/>
    <col min="7184" max="7425" width="9.140625" style="55"/>
    <col min="7426" max="7426" width="6.5703125" style="55" bestFit="1" customWidth="1"/>
    <col min="7427" max="7427" width="10.5703125" style="55" customWidth="1"/>
    <col min="7428" max="7428" width="13.28515625" style="55" customWidth="1"/>
    <col min="7429" max="7429" width="13.140625" style="55" customWidth="1"/>
    <col min="7430" max="7430" width="17.28515625" style="55" customWidth="1"/>
    <col min="7431" max="7431" width="13.140625" style="55" customWidth="1"/>
    <col min="7432" max="7432" width="16.140625" style="55" customWidth="1"/>
    <col min="7433" max="7433" width="19" style="55" customWidth="1"/>
    <col min="7434" max="7434" width="18.28515625" style="55" customWidth="1"/>
    <col min="7435" max="7435" width="20.85546875" style="55" customWidth="1"/>
    <col min="7436" max="7436" width="30.85546875" style="55" customWidth="1"/>
    <col min="7437" max="7437" width="30.5703125" style="55" customWidth="1"/>
    <col min="7438" max="7438" width="32.85546875" style="55" customWidth="1"/>
    <col min="7439" max="7439" width="26.85546875" style="55" customWidth="1"/>
    <col min="7440" max="7681" width="9.140625" style="55"/>
    <col min="7682" max="7682" width="6.5703125" style="55" bestFit="1" customWidth="1"/>
    <col min="7683" max="7683" width="10.5703125" style="55" customWidth="1"/>
    <col min="7684" max="7684" width="13.28515625" style="55" customWidth="1"/>
    <col min="7685" max="7685" width="13.140625" style="55" customWidth="1"/>
    <col min="7686" max="7686" width="17.28515625" style="55" customWidth="1"/>
    <col min="7687" max="7687" width="13.140625" style="55" customWidth="1"/>
    <col min="7688" max="7688" width="16.140625" style="55" customWidth="1"/>
    <col min="7689" max="7689" width="19" style="55" customWidth="1"/>
    <col min="7690" max="7690" width="18.28515625" style="55" customWidth="1"/>
    <col min="7691" max="7691" width="20.85546875" style="55" customWidth="1"/>
    <col min="7692" max="7692" width="30.85546875" style="55" customWidth="1"/>
    <col min="7693" max="7693" width="30.5703125" style="55" customWidth="1"/>
    <col min="7694" max="7694" width="32.85546875" style="55" customWidth="1"/>
    <col min="7695" max="7695" width="26.85546875" style="55" customWidth="1"/>
    <col min="7696" max="7937" width="9.140625" style="55"/>
    <col min="7938" max="7938" width="6.5703125" style="55" bestFit="1" customWidth="1"/>
    <col min="7939" max="7939" width="10.5703125" style="55" customWidth="1"/>
    <col min="7940" max="7940" width="13.28515625" style="55" customWidth="1"/>
    <col min="7941" max="7941" width="13.140625" style="55" customWidth="1"/>
    <col min="7942" max="7942" width="17.28515625" style="55" customWidth="1"/>
    <col min="7943" max="7943" width="13.140625" style="55" customWidth="1"/>
    <col min="7944" max="7944" width="16.140625" style="55" customWidth="1"/>
    <col min="7945" max="7945" width="19" style="55" customWidth="1"/>
    <col min="7946" max="7946" width="18.28515625" style="55" customWidth="1"/>
    <col min="7947" max="7947" width="20.85546875" style="55" customWidth="1"/>
    <col min="7948" max="7948" width="30.85546875" style="55" customWidth="1"/>
    <col min="7949" max="7949" width="30.5703125" style="55" customWidth="1"/>
    <col min="7950" max="7950" width="32.85546875" style="55" customWidth="1"/>
    <col min="7951" max="7951" width="26.85546875" style="55" customWidth="1"/>
    <col min="7952" max="8193" width="9.140625" style="55"/>
    <col min="8194" max="8194" width="6.5703125" style="55" bestFit="1" customWidth="1"/>
    <col min="8195" max="8195" width="10.5703125" style="55" customWidth="1"/>
    <col min="8196" max="8196" width="13.28515625" style="55" customWidth="1"/>
    <col min="8197" max="8197" width="13.140625" style="55" customWidth="1"/>
    <col min="8198" max="8198" width="17.28515625" style="55" customWidth="1"/>
    <col min="8199" max="8199" width="13.140625" style="55" customWidth="1"/>
    <col min="8200" max="8200" width="16.140625" style="55" customWidth="1"/>
    <col min="8201" max="8201" width="19" style="55" customWidth="1"/>
    <col min="8202" max="8202" width="18.28515625" style="55" customWidth="1"/>
    <col min="8203" max="8203" width="20.85546875" style="55" customWidth="1"/>
    <col min="8204" max="8204" width="30.85546875" style="55" customWidth="1"/>
    <col min="8205" max="8205" width="30.5703125" style="55" customWidth="1"/>
    <col min="8206" max="8206" width="32.85546875" style="55" customWidth="1"/>
    <col min="8207" max="8207" width="26.85546875" style="55" customWidth="1"/>
    <col min="8208" max="8449" width="9.140625" style="55"/>
    <col min="8450" max="8450" width="6.5703125" style="55" bestFit="1" customWidth="1"/>
    <col min="8451" max="8451" width="10.5703125" style="55" customWidth="1"/>
    <col min="8452" max="8452" width="13.28515625" style="55" customWidth="1"/>
    <col min="8453" max="8453" width="13.140625" style="55" customWidth="1"/>
    <col min="8454" max="8454" width="17.28515625" style="55" customWidth="1"/>
    <col min="8455" max="8455" width="13.140625" style="55" customWidth="1"/>
    <col min="8456" max="8456" width="16.140625" style="55" customWidth="1"/>
    <col min="8457" max="8457" width="19" style="55" customWidth="1"/>
    <col min="8458" max="8458" width="18.28515625" style="55" customWidth="1"/>
    <col min="8459" max="8459" width="20.85546875" style="55" customWidth="1"/>
    <col min="8460" max="8460" width="30.85546875" style="55" customWidth="1"/>
    <col min="8461" max="8461" width="30.5703125" style="55" customWidth="1"/>
    <col min="8462" max="8462" width="32.85546875" style="55" customWidth="1"/>
    <col min="8463" max="8463" width="26.85546875" style="55" customWidth="1"/>
    <col min="8464" max="8705" width="9.140625" style="55"/>
    <col min="8706" max="8706" width="6.5703125" style="55" bestFit="1" customWidth="1"/>
    <col min="8707" max="8707" width="10.5703125" style="55" customWidth="1"/>
    <col min="8708" max="8708" width="13.28515625" style="55" customWidth="1"/>
    <col min="8709" max="8709" width="13.140625" style="55" customWidth="1"/>
    <col min="8710" max="8710" width="17.28515625" style="55" customWidth="1"/>
    <col min="8711" max="8711" width="13.140625" style="55" customWidth="1"/>
    <col min="8712" max="8712" width="16.140625" style="55" customWidth="1"/>
    <col min="8713" max="8713" width="19" style="55" customWidth="1"/>
    <col min="8714" max="8714" width="18.28515625" style="55" customWidth="1"/>
    <col min="8715" max="8715" width="20.85546875" style="55" customWidth="1"/>
    <col min="8716" max="8716" width="30.85546875" style="55" customWidth="1"/>
    <col min="8717" max="8717" width="30.5703125" style="55" customWidth="1"/>
    <col min="8718" max="8718" width="32.85546875" style="55" customWidth="1"/>
    <col min="8719" max="8719" width="26.85546875" style="55" customWidth="1"/>
    <col min="8720" max="8961" width="9.140625" style="55"/>
    <col min="8962" max="8962" width="6.5703125" style="55" bestFit="1" customWidth="1"/>
    <col min="8963" max="8963" width="10.5703125" style="55" customWidth="1"/>
    <col min="8964" max="8964" width="13.28515625" style="55" customWidth="1"/>
    <col min="8965" max="8965" width="13.140625" style="55" customWidth="1"/>
    <col min="8966" max="8966" width="17.28515625" style="55" customWidth="1"/>
    <col min="8967" max="8967" width="13.140625" style="55" customWidth="1"/>
    <col min="8968" max="8968" width="16.140625" style="55" customWidth="1"/>
    <col min="8969" max="8969" width="19" style="55" customWidth="1"/>
    <col min="8970" max="8970" width="18.28515625" style="55" customWidth="1"/>
    <col min="8971" max="8971" width="20.85546875" style="55" customWidth="1"/>
    <col min="8972" max="8972" width="30.85546875" style="55" customWidth="1"/>
    <col min="8973" max="8973" width="30.5703125" style="55" customWidth="1"/>
    <col min="8974" max="8974" width="32.85546875" style="55" customWidth="1"/>
    <col min="8975" max="8975" width="26.85546875" style="55" customWidth="1"/>
    <col min="8976" max="9217" width="9.140625" style="55"/>
    <col min="9218" max="9218" width="6.5703125" style="55" bestFit="1" customWidth="1"/>
    <col min="9219" max="9219" width="10.5703125" style="55" customWidth="1"/>
    <col min="9220" max="9220" width="13.28515625" style="55" customWidth="1"/>
    <col min="9221" max="9221" width="13.140625" style="55" customWidth="1"/>
    <col min="9222" max="9222" width="17.28515625" style="55" customWidth="1"/>
    <col min="9223" max="9223" width="13.140625" style="55" customWidth="1"/>
    <col min="9224" max="9224" width="16.140625" style="55" customWidth="1"/>
    <col min="9225" max="9225" width="19" style="55" customWidth="1"/>
    <col min="9226" max="9226" width="18.28515625" style="55" customWidth="1"/>
    <col min="9227" max="9227" width="20.85546875" style="55" customWidth="1"/>
    <col min="9228" max="9228" width="30.85546875" style="55" customWidth="1"/>
    <col min="9229" max="9229" width="30.5703125" style="55" customWidth="1"/>
    <col min="9230" max="9230" width="32.85546875" style="55" customWidth="1"/>
    <col min="9231" max="9231" width="26.85546875" style="55" customWidth="1"/>
    <col min="9232" max="9473" width="9.140625" style="55"/>
    <col min="9474" max="9474" width="6.5703125" style="55" bestFit="1" customWidth="1"/>
    <col min="9475" max="9475" width="10.5703125" style="55" customWidth="1"/>
    <col min="9476" max="9476" width="13.28515625" style="55" customWidth="1"/>
    <col min="9477" max="9477" width="13.140625" style="55" customWidth="1"/>
    <col min="9478" max="9478" width="17.28515625" style="55" customWidth="1"/>
    <col min="9479" max="9479" width="13.140625" style="55" customWidth="1"/>
    <col min="9480" max="9480" width="16.140625" style="55" customWidth="1"/>
    <col min="9481" max="9481" width="19" style="55" customWidth="1"/>
    <col min="9482" max="9482" width="18.28515625" style="55" customWidth="1"/>
    <col min="9483" max="9483" width="20.85546875" style="55" customWidth="1"/>
    <col min="9484" max="9484" width="30.85546875" style="55" customWidth="1"/>
    <col min="9485" max="9485" width="30.5703125" style="55" customWidth="1"/>
    <col min="9486" max="9486" width="32.85546875" style="55" customWidth="1"/>
    <col min="9487" max="9487" width="26.85546875" style="55" customWidth="1"/>
    <col min="9488" max="9729" width="9.140625" style="55"/>
    <col min="9730" max="9730" width="6.5703125" style="55" bestFit="1" customWidth="1"/>
    <col min="9731" max="9731" width="10.5703125" style="55" customWidth="1"/>
    <col min="9732" max="9732" width="13.28515625" style="55" customWidth="1"/>
    <col min="9733" max="9733" width="13.140625" style="55" customWidth="1"/>
    <col min="9734" max="9734" width="17.28515625" style="55" customWidth="1"/>
    <col min="9735" max="9735" width="13.140625" style="55" customWidth="1"/>
    <col min="9736" max="9736" width="16.140625" style="55" customWidth="1"/>
    <col min="9737" max="9737" width="19" style="55" customWidth="1"/>
    <col min="9738" max="9738" width="18.28515625" style="55" customWidth="1"/>
    <col min="9739" max="9739" width="20.85546875" style="55" customWidth="1"/>
    <col min="9740" max="9740" width="30.85546875" style="55" customWidth="1"/>
    <col min="9741" max="9741" width="30.5703125" style="55" customWidth="1"/>
    <col min="9742" max="9742" width="32.85546875" style="55" customWidth="1"/>
    <col min="9743" max="9743" width="26.85546875" style="55" customWidth="1"/>
    <col min="9744" max="9985" width="9.140625" style="55"/>
    <col min="9986" max="9986" width="6.5703125" style="55" bestFit="1" customWidth="1"/>
    <col min="9987" max="9987" width="10.5703125" style="55" customWidth="1"/>
    <col min="9988" max="9988" width="13.28515625" style="55" customWidth="1"/>
    <col min="9989" max="9989" width="13.140625" style="55" customWidth="1"/>
    <col min="9990" max="9990" width="17.28515625" style="55" customWidth="1"/>
    <col min="9991" max="9991" width="13.140625" style="55" customWidth="1"/>
    <col min="9992" max="9992" width="16.140625" style="55" customWidth="1"/>
    <col min="9993" max="9993" width="19" style="55" customWidth="1"/>
    <col min="9994" max="9994" width="18.28515625" style="55" customWidth="1"/>
    <col min="9995" max="9995" width="20.85546875" style="55" customWidth="1"/>
    <col min="9996" max="9996" width="30.85546875" style="55" customWidth="1"/>
    <col min="9997" max="9997" width="30.5703125" style="55" customWidth="1"/>
    <col min="9998" max="9998" width="32.85546875" style="55" customWidth="1"/>
    <col min="9999" max="9999" width="26.85546875" style="55" customWidth="1"/>
    <col min="10000" max="10241" width="9.140625" style="55"/>
    <col min="10242" max="10242" width="6.5703125" style="55" bestFit="1" customWidth="1"/>
    <col min="10243" max="10243" width="10.5703125" style="55" customWidth="1"/>
    <col min="10244" max="10244" width="13.28515625" style="55" customWidth="1"/>
    <col min="10245" max="10245" width="13.140625" style="55" customWidth="1"/>
    <col min="10246" max="10246" width="17.28515625" style="55" customWidth="1"/>
    <col min="10247" max="10247" width="13.140625" style="55" customWidth="1"/>
    <col min="10248" max="10248" width="16.140625" style="55" customWidth="1"/>
    <col min="10249" max="10249" width="19" style="55" customWidth="1"/>
    <col min="10250" max="10250" width="18.28515625" style="55" customWidth="1"/>
    <col min="10251" max="10251" width="20.85546875" style="55" customWidth="1"/>
    <col min="10252" max="10252" width="30.85546875" style="55" customWidth="1"/>
    <col min="10253" max="10253" width="30.5703125" style="55" customWidth="1"/>
    <col min="10254" max="10254" width="32.85546875" style="55" customWidth="1"/>
    <col min="10255" max="10255" width="26.85546875" style="55" customWidth="1"/>
    <col min="10256" max="10497" width="9.140625" style="55"/>
    <col min="10498" max="10498" width="6.5703125" style="55" bestFit="1" customWidth="1"/>
    <col min="10499" max="10499" width="10.5703125" style="55" customWidth="1"/>
    <col min="10500" max="10500" width="13.28515625" style="55" customWidth="1"/>
    <col min="10501" max="10501" width="13.140625" style="55" customWidth="1"/>
    <col min="10502" max="10502" width="17.28515625" style="55" customWidth="1"/>
    <col min="10503" max="10503" width="13.140625" style="55" customWidth="1"/>
    <col min="10504" max="10504" width="16.140625" style="55" customWidth="1"/>
    <col min="10505" max="10505" width="19" style="55" customWidth="1"/>
    <col min="10506" max="10506" width="18.28515625" style="55" customWidth="1"/>
    <col min="10507" max="10507" width="20.85546875" style="55" customWidth="1"/>
    <col min="10508" max="10508" width="30.85546875" style="55" customWidth="1"/>
    <col min="10509" max="10509" width="30.5703125" style="55" customWidth="1"/>
    <col min="10510" max="10510" width="32.85546875" style="55" customWidth="1"/>
    <col min="10511" max="10511" width="26.85546875" style="55" customWidth="1"/>
    <col min="10512" max="10753" width="9.140625" style="55"/>
    <col min="10754" max="10754" width="6.5703125" style="55" bestFit="1" customWidth="1"/>
    <col min="10755" max="10755" width="10.5703125" style="55" customWidth="1"/>
    <col min="10756" max="10756" width="13.28515625" style="55" customWidth="1"/>
    <col min="10757" max="10757" width="13.140625" style="55" customWidth="1"/>
    <col min="10758" max="10758" width="17.28515625" style="55" customWidth="1"/>
    <col min="10759" max="10759" width="13.140625" style="55" customWidth="1"/>
    <col min="10760" max="10760" width="16.140625" style="55" customWidth="1"/>
    <col min="10761" max="10761" width="19" style="55" customWidth="1"/>
    <col min="10762" max="10762" width="18.28515625" style="55" customWidth="1"/>
    <col min="10763" max="10763" width="20.85546875" style="55" customWidth="1"/>
    <col min="10764" max="10764" width="30.85546875" style="55" customWidth="1"/>
    <col min="10765" max="10765" width="30.5703125" style="55" customWidth="1"/>
    <col min="10766" max="10766" width="32.85546875" style="55" customWidth="1"/>
    <col min="10767" max="10767" width="26.85546875" style="55" customWidth="1"/>
    <col min="10768" max="11009" width="9.140625" style="55"/>
    <col min="11010" max="11010" width="6.5703125" style="55" bestFit="1" customWidth="1"/>
    <col min="11011" max="11011" width="10.5703125" style="55" customWidth="1"/>
    <col min="11012" max="11012" width="13.28515625" style="55" customWidth="1"/>
    <col min="11013" max="11013" width="13.140625" style="55" customWidth="1"/>
    <col min="11014" max="11014" width="17.28515625" style="55" customWidth="1"/>
    <col min="11015" max="11015" width="13.140625" style="55" customWidth="1"/>
    <col min="11016" max="11016" width="16.140625" style="55" customWidth="1"/>
    <col min="11017" max="11017" width="19" style="55" customWidth="1"/>
    <col min="11018" max="11018" width="18.28515625" style="55" customWidth="1"/>
    <col min="11019" max="11019" width="20.85546875" style="55" customWidth="1"/>
    <col min="11020" max="11020" width="30.85546875" style="55" customWidth="1"/>
    <col min="11021" max="11021" width="30.5703125" style="55" customWidth="1"/>
    <col min="11022" max="11022" width="32.85546875" style="55" customWidth="1"/>
    <col min="11023" max="11023" width="26.85546875" style="55" customWidth="1"/>
    <col min="11024" max="11265" width="9.140625" style="55"/>
    <col min="11266" max="11266" width="6.5703125" style="55" bestFit="1" customWidth="1"/>
    <col min="11267" max="11267" width="10.5703125" style="55" customWidth="1"/>
    <col min="11268" max="11268" width="13.28515625" style="55" customWidth="1"/>
    <col min="11269" max="11269" width="13.140625" style="55" customWidth="1"/>
    <col min="11270" max="11270" width="17.28515625" style="55" customWidth="1"/>
    <col min="11271" max="11271" width="13.140625" style="55" customWidth="1"/>
    <col min="11272" max="11272" width="16.140625" style="55" customWidth="1"/>
    <col min="11273" max="11273" width="19" style="55" customWidth="1"/>
    <col min="11274" max="11274" width="18.28515625" style="55" customWidth="1"/>
    <col min="11275" max="11275" width="20.85546875" style="55" customWidth="1"/>
    <col min="11276" max="11276" width="30.85546875" style="55" customWidth="1"/>
    <col min="11277" max="11277" width="30.5703125" style="55" customWidth="1"/>
    <col min="11278" max="11278" width="32.85546875" style="55" customWidth="1"/>
    <col min="11279" max="11279" width="26.85546875" style="55" customWidth="1"/>
    <col min="11280" max="11521" width="9.140625" style="55"/>
    <col min="11522" max="11522" width="6.5703125" style="55" bestFit="1" customWidth="1"/>
    <col min="11523" max="11523" width="10.5703125" style="55" customWidth="1"/>
    <col min="11524" max="11524" width="13.28515625" style="55" customWidth="1"/>
    <col min="11525" max="11525" width="13.140625" style="55" customWidth="1"/>
    <col min="11526" max="11526" width="17.28515625" style="55" customWidth="1"/>
    <col min="11527" max="11527" width="13.140625" style="55" customWidth="1"/>
    <col min="11528" max="11528" width="16.140625" style="55" customWidth="1"/>
    <col min="11529" max="11529" width="19" style="55" customWidth="1"/>
    <col min="11530" max="11530" width="18.28515625" style="55" customWidth="1"/>
    <col min="11531" max="11531" width="20.85546875" style="55" customWidth="1"/>
    <col min="11532" max="11532" width="30.85546875" style="55" customWidth="1"/>
    <col min="11533" max="11533" width="30.5703125" style="55" customWidth="1"/>
    <col min="11534" max="11534" width="32.85546875" style="55" customWidth="1"/>
    <col min="11535" max="11535" width="26.85546875" style="55" customWidth="1"/>
    <col min="11536" max="11777" width="9.140625" style="55"/>
    <col min="11778" max="11778" width="6.5703125" style="55" bestFit="1" customWidth="1"/>
    <col min="11779" max="11779" width="10.5703125" style="55" customWidth="1"/>
    <col min="11780" max="11780" width="13.28515625" style="55" customWidth="1"/>
    <col min="11781" max="11781" width="13.140625" style="55" customWidth="1"/>
    <col min="11782" max="11782" width="17.28515625" style="55" customWidth="1"/>
    <col min="11783" max="11783" width="13.140625" style="55" customWidth="1"/>
    <col min="11784" max="11784" width="16.140625" style="55" customWidth="1"/>
    <col min="11785" max="11785" width="19" style="55" customWidth="1"/>
    <col min="11786" max="11786" width="18.28515625" style="55" customWidth="1"/>
    <col min="11787" max="11787" width="20.85546875" style="55" customWidth="1"/>
    <col min="11788" max="11788" width="30.85546875" style="55" customWidth="1"/>
    <col min="11789" max="11789" width="30.5703125" style="55" customWidth="1"/>
    <col min="11790" max="11790" width="32.85546875" style="55" customWidth="1"/>
    <col min="11791" max="11791" width="26.85546875" style="55" customWidth="1"/>
    <col min="11792" max="12033" width="9.140625" style="55"/>
    <col min="12034" max="12034" width="6.5703125" style="55" bestFit="1" customWidth="1"/>
    <col min="12035" max="12035" width="10.5703125" style="55" customWidth="1"/>
    <col min="12036" max="12036" width="13.28515625" style="55" customWidth="1"/>
    <col min="12037" max="12037" width="13.140625" style="55" customWidth="1"/>
    <col min="12038" max="12038" width="17.28515625" style="55" customWidth="1"/>
    <col min="12039" max="12039" width="13.140625" style="55" customWidth="1"/>
    <col min="12040" max="12040" width="16.140625" style="55" customWidth="1"/>
    <col min="12041" max="12041" width="19" style="55" customWidth="1"/>
    <col min="12042" max="12042" width="18.28515625" style="55" customWidth="1"/>
    <col min="12043" max="12043" width="20.85546875" style="55" customWidth="1"/>
    <col min="12044" max="12044" width="30.85546875" style="55" customWidth="1"/>
    <col min="12045" max="12045" width="30.5703125" style="55" customWidth="1"/>
    <col min="12046" max="12046" width="32.85546875" style="55" customWidth="1"/>
    <col min="12047" max="12047" width="26.85546875" style="55" customWidth="1"/>
    <col min="12048" max="12289" width="9.140625" style="55"/>
    <col min="12290" max="12290" width="6.5703125" style="55" bestFit="1" customWidth="1"/>
    <col min="12291" max="12291" width="10.5703125" style="55" customWidth="1"/>
    <col min="12292" max="12292" width="13.28515625" style="55" customWidth="1"/>
    <col min="12293" max="12293" width="13.140625" style="55" customWidth="1"/>
    <col min="12294" max="12294" width="17.28515625" style="55" customWidth="1"/>
    <col min="12295" max="12295" width="13.140625" style="55" customWidth="1"/>
    <col min="12296" max="12296" width="16.140625" style="55" customWidth="1"/>
    <col min="12297" max="12297" width="19" style="55" customWidth="1"/>
    <col min="12298" max="12298" width="18.28515625" style="55" customWidth="1"/>
    <col min="12299" max="12299" width="20.85546875" style="55" customWidth="1"/>
    <col min="12300" max="12300" width="30.85546875" style="55" customWidth="1"/>
    <col min="12301" max="12301" width="30.5703125" style="55" customWidth="1"/>
    <col min="12302" max="12302" width="32.85546875" style="55" customWidth="1"/>
    <col min="12303" max="12303" width="26.85546875" style="55" customWidth="1"/>
    <col min="12304" max="12545" width="9.140625" style="55"/>
    <col min="12546" max="12546" width="6.5703125" style="55" bestFit="1" customWidth="1"/>
    <col min="12547" max="12547" width="10.5703125" style="55" customWidth="1"/>
    <col min="12548" max="12548" width="13.28515625" style="55" customWidth="1"/>
    <col min="12549" max="12549" width="13.140625" style="55" customWidth="1"/>
    <col min="12550" max="12550" width="17.28515625" style="55" customWidth="1"/>
    <col min="12551" max="12551" width="13.140625" style="55" customWidth="1"/>
    <col min="12552" max="12552" width="16.140625" style="55" customWidth="1"/>
    <col min="12553" max="12553" width="19" style="55" customWidth="1"/>
    <col min="12554" max="12554" width="18.28515625" style="55" customWidth="1"/>
    <col min="12555" max="12555" width="20.85546875" style="55" customWidth="1"/>
    <col min="12556" max="12556" width="30.85546875" style="55" customWidth="1"/>
    <col min="12557" max="12557" width="30.5703125" style="55" customWidth="1"/>
    <col min="12558" max="12558" width="32.85546875" style="55" customWidth="1"/>
    <col min="12559" max="12559" width="26.85546875" style="55" customWidth="1"/>
    <col min="12560" max="12801" width="9.140625" style="55"/>
    <col min="12802" max="12802" width="6.5703125" style="55" bestFit="1" customWidth="1"/>
    <col min="12803" max="12803" width="10.5703125" style="55" customWidth="1"/>
    <col min="12804" max="12804" width="13.28515625" style="55" customWidth="1"/>
    <col min="12805" max="12805" width="13.140625" style="55" customWidth="1"/>
    <col min="12806" max="12806" width="17.28515625" style="55" customWidth="1"/>
    <col min="12807" max="12807" width="13.140625" style="55" customWidth="1"/>
    <col min="12808" max="12808" width="16.140625" style="55" customWidth="1"/>
    <col min="12809" max="12809" width="19" style="55" customWidth="1"/>
    <col min="12810" max="12810" width="18.28515625" style="55" customWidth="1"/>
    <col min="12811" max="12811" width="20.85546875" style="55" customWidth="1"/>
    <col min="12812" max="12812" width="30.85546875" style="55" customWidth="1"/>
    <col min="12813" max="12813" width="30.5703125" style="55" customWidth="1"/>
    <col min="12814" max="12814" width="32.85546875" style="55" customWidth="1"/>
    <col min="12815" max="12815" width="26.85546875" style="55" customWidth="1"/>
    <col min="12816" max="13057" width="9.140625" style="55"/>
    <col min="13058" max="13058" width="6.5703125" style="55" bestFit="1" customWidth="1"/>
    <col min="13059" max="13059" width="10.5703125" style="55" customWidth="1"/>
    <col min="13060" max="13060" width="13.28515625" style="55" customWidth="1"/>
    <col min="13061" max="13061" width="13.140625" style="55" customWidth="1"/>
    <col min="13062" max="13062" width="17.28515625" style="55" customWidth="1"/>
    <col min="13063" max="13063" width="13.140625" style="55" customWidth="1"/>
    <col min="13064" max="13064" width="16.140625" style="55" customWidth="1"/>
    <col min="13065" max="13065" width="19" style="55" customWidth="1"/>
    <col min="13066" max="13066" width="18.28515625" style="55" customWidth="1"/>
    <col min="13067" max="13067" width="20.85546875" style="55" customWidth="1"/>
    <col min="13068" max="13068" width="30.85546875" style="55" customWidth="1"/>
    <col min="13069" max="13069" width="30.5703125" style="55" customWidth="1"/>
    <col min="13070" max="13070" width="32.85546875" style="55" customWidth="1"/>
    <col min="13071" max="13071" width="26.85546875" style="55" customWidth="1"/>
    <col min="13072" max="13313" width="9.140625" style="55"/>
    <col min="13314" max="13314" width="6.5703125" style="55" bestFit="1" customWidth="1"/>
    <col min="13315" max="13315" width="10.5703125" style="55" customWidth="1"/>
    <col min="13316" max="13316" width="13.28515625" style="55" customWidth="1"/>
    <col min="13317" max="13317" width="13.140625" style="55" customWidth="1"/>
    <col min="13318" max="13318" width="17.28515625" style="55" customWidth="1"/>
    <col min="13319" max="13319" width="13.140625" style="55" customWidth="1"/>
    <col min="13320" max="13320" width="16.140625" style="55" customWidth="1"/>
    <col min="13321" max="13321" width="19" style="55" customWidth="1"/>
    <col min="13322" max="13322" width="18.28515625" style="55" customWidth="1"/>
    <col min="13323" max="13323" width="20.85546875" style="55" customWidth="1"/>
    <col min="13324" max="13324" width="30.85546875" style="55" customWidth="1"/>
    <col min="13325" max="13325" width="30.5703125" style="55" customWidth="1"/>
    <col min="13326" max="13326" width="32.85546875" style="55" customWidth="1"/>
    <col min="13327" max="13327" width="26.85546875" style="55" customWidth="1"/>
    <col min="13328" max="13569" width="9.140625" style="55"/>
    <col min="13570" max="13570" width="6.5703125" style="55" bestFit="1" customWidth="1"/>
    <col min="13571" max="13571" width="10.5703125" style="55" customWidth="1"/>
    <col min="13572" max="13572" width="13.28515625" style="55" customWidth="1"/>
    <col min="13573" max="13573" width="13.140625" style="55" customWidth="1"/>
    <col min="13574" max="13574" width="17.28515625" style="55" customWidth="1"/>
    <col min="13575" max="13575" width="13.140625" style="55" customWidth="1"/>
    <col min="13576" max="13576" width="16.140625" style="55" customWidth="1"/>
    <col min="13577" max="13577" width="19" style="55" customWidth="1"/>
    <col min="13578" max="13578" width="18.28515625" style="55" customWidth="1"/>
    <col min="13579" max="13579" width="20.85546875" style="55" customWidth="1"/>
    <col min="13580" max="13580" width="30.85546875" style="55" customWidth="1"/>
    <col min="13581" max="13581" width="30.5703125" style="55" customWidth="1"/>
    <col min="13582" max="13582" width="32.85546875" style="55" customWidth="1"/>
    <col min="13583" max="13583" width="26.85546875" style="55" customWidth="1"/>
    <col min="13584" max="13825" width="9.140625" style="55"/>
    <col min="13826" max="13826" width="6.5703125" style="55" bestFit="1" customWidth="1"/>
    <col min="13827" max="13827" width="10.5703125" style="55" customWidth="1"/>
    <col min="13828" max="13828" width="13.28515625" style="55" customWidth="1"/>
    <col min="13829" max="13829" width="13.140625" style="55" customWidth="1"/>
    <col min="13830" max="13830" width="17.28515625" style="55" customWidth="1"/>
    <col min="13831" max="13831" width="13.140625" style="55" customWidth="1"/>
    <col min="13832" max="13832" width="16.140625" style="55" customWidth="1"/>
    <col min="13833" max="13833" width="19" style="55" customWidth="1"/>
    <col min="13834" max="13834" width="18.28515625" style="55" customWidth="1"/>
    <col min="13835" max="13835" width="20.85546875" style="55" customWidth="1"/>
    <col min="13836" max="13836" width="30.85546875" style="55" customWidth="1"/>
    <col min="13837" max="13837" width="30.5703125" style="55" customWidth="1"/>
    <col min="13838" max="13838" width="32.85546875" style="55" customWidth="1"/>
    <col min="13839" max="13839" width="26.85546875" style="55" customWidth="1"/>
    <col min="13840" max="14081" width="9.140625" style="55"/>
    <col min="14082" max="14082" width="6.5703125" style="55" bestFit="1" customWidth="1"/>
    <col min="14083" max="14083" width="10.5703125" style="55" customWidth="1"/>
    <col min="14084" max="14084" width="13.28515625" style="55" customWidth="1"/>
    <col min="14085" max="14085" width="13.140625" style="55" customWidth="1"/>
    <col min="14086" max="14086" width="17.28515625" style="55" customWidth="1"/>
    <col min="14087" max="14087" width="13.140625" style="55" customWidth="1"/>
    <col min="14088" max="14088" width="16.140625" style="55" customWidth="1"/>
    <col min="14089" max="14089" width="19" style="55" customWidth="1"/>
    <col min="14090" max="14090" width="18.28515625" style="55" customWidth="1"/>
    <col min="14091" max="14091" width="20.85546875" style="55" customWidth="1"/>
    <col min="14092" max="14092" width="30.85546875" style="55" customWidth="1"/>
    <col min="14093" max="14093" width="30.5703125" style="55" customWidth="1"/>
    <col min="14094" max="14094" width="32.85546875" style="55" customWidth="1"/>
    <col min="14095" max="14095" width="26.85546875" style="55" customWidth="1"/>
    <col min="14096" max="14337" width="9.140625" style="55"/>
    <col min="14338" max="14338" width="6.5703125" style="55" bestFit="1" customWidth="1"/>
    <col min="14339" max="14339" width="10.5703125" style="55" customWidth="1"/>
    <col min="14340" max="14340" width="13.28515625" style="55" customWidth="1"/>
    <col min="14341" max="14341" width="13.140625" style="55" customWidth="1"/>
    <col min="14342" max="14342" width="17.28515625" style="55" customWidth="1"/>
    <col min="14343" max="14343" width="13.140625" style="55" customWidth="1"/>
    <col min="14344" max="14344" width="16.140625" style="55" customWidth="1"/>
    <col min="14345" max="14345" width="19" style="55" customWidth="1"/>
    <col min="14346" max="14346" width="18.28515625" style="55" customWidth="1"/>
    <col min="14347" max="14347" width="20.85546875" style="55" customWidth="1"/>
    <col min="14348" max="14348" width="30.85546875" style="55" customWidth="1"/>
    <col min="14349" max="14349" width="30.5703125" style="55" customWidth="1"/>
    <col min="14350" max="14350" width="32.85546875" style="55" customWidth="1"/>
    <col min="14351" max="14351" width="26.85546875" style="55" customWidth="1"/>
    <col min="14352" max="14593" width="9.140625" style="55"/>
    <col min="14594" max="14594" width="6.5703125" style="55" bestFit="1" customWidth="1"/>
    <col min="14595" max="14595" width="10.5703125" style="55" customWidth="1"/>
    <col min="14596" max="14596" width="13.28515625" style="55" customWidth="1"/>
    <col min="14597" max="14597" width="13.140625" style="55" customWidth="1"/>
    <col min="14598" max="14598" width="17.28515625" style="55" customWidth="1"/>
    <col min="14599" max="14599" width="13.140625" style="55" customWidth="1"/>
    <col min="14600" max="14600" width="16.140625" style="55" customWidth="1"/>
    <col min="14601" max="14601" width="19" style="55" customWidth="1"/>
    <col min="14602" max="14602" width="18.28515625" style="55" customWidth="1"/>
    <col min="14603" max="14603" width="20.85546875" style="55" customWidth="1"/>
    <col min="14604" max="14604" width="30.85546875" style="55" customWidth="1"/>
    <col min="14605" max="14605" width="30.5703125" style="55" customWidth="1"/>
    <col min="14606" max="14606" width="32.85546875" style="55" customWidth="1"/>
    <col min="14607" max="14607" width="26.85546875" style="55" customWidth="1"/>
    <col min="14608" max="14849" width="9.140625" style="55"/>
    <col min="14850" max="14850" width="6.5703125" style="55" bestFit="1" customWidth="1"/>
    <col min="14851" max="14851" width="10.5703125" style="55" customWidth="1"/>
    <col min="14852" max="14852" width="13.28515625" style="55" customWidth="1"/>
    <col min="14853" max="14853" width="13.140625" style="55" customWidth="1"/>
    <col min="14854" max="14854" width="17.28515625" style="55" customWidth="1"/>
    <col min="14855" max="14855" width="13.140625" style="55" customWidth="1"/>
    <col min="14856" max="14856" width="16.140625" style="55" customWidth="1"/>
    <col min="14857" max="14857" width="19" style="55" customWidth="1"/>
    <col min="14858" max="14858" width="18.28515625" style="55" customWidth="1"/>
    <col min="14859" max="14859" width="20.85546875" style="55" customWidth="1"/>
    <col min="14860" max="14860" width="30.85546875" style="55" customWidth="1"/>
    <col min="14861" max="14861" width="30.5703125" style="55" customWidth="1"/>
    <col min="14862" max="14862" width="32.85546875" style="55" customWidth="1"/>
    <col min="14863" max="14863" width="26.85546875" style="55" customWidth="1"/>
    <col min="14864" max="15105" width="9.140625" style="55"/>
    <col min="15106" max="15106" width="6.5703125" style="55" bestFit="1" customWidth="1"/>
    <col min="15107" max="15107" width="10.5703125" style="55" customWidth="1"/>
    <col min="15108" max="15108" width="13.28515625" style="55" customWidth="1"/>
    <col min="15109" max="15109" width="13.140625" style="55" customWidth="1"/>
    <col min="15110" max="15110" width="17.28515625" style="55" customWidth="1"/>
    <col min="15111" max="15111" width="13.140625" style="55" customWidth="1"/>
    <col min="15112" max="15112" width="16.140625" style="55" customWidth="1"/>
    <col min="15113" max="15113" width="19" style="55" customWidth="1"/>
    <col min="15114" max="15114" width="18.28515625" style="55" customWidth="1"/>
    <col min="15115" max="15115" width="20.85546875" style="55" customWidth="1"/>
    <col min="15116" max="15116" width="30.85546875" style="55" customWidth="1"/>
    <col min="15117" max="15117" width="30.5703125" style="55" customWidth="1"/>
    <col min="15118" max="15118" width="32.85546875" style="55" customWidth="1"/>
    <col min="15119" max="15119" width="26.85546875" style="55" customWidth="1"/>
    <col min="15120" max="15361" width="9.140625" style="55"/>
    <col min="15362" max="15362" width="6.5703125" style="55" bestFit="1" customWidth="1"/>
    <col min="15363" max="15363" width="10.5703125" style="55" customWidth="1"/>
    <col min="15364" max="15364" width="13.28515625" style="55" customWidth="1"/>
    <col min="15365" max="15365" width="13.140625" style="55" customWidth="1"/>
    <col min="15366" max="15366" width="17.28515625" style="55" customWidth="1"/>
    <col min="15367" max="15367" width="13.140625" style="55" customWidth="1"/>
    <col min="15368" max="15368" width="16.140625" style="55" customWidth="1"/>
    <col min="15369" max="15369" width="19" style="55" customWidth="1"/>
    <col min="15370" max="15370" width="18.28515625" style="55" customWidth="1"/>
    <col min="15371" max="15371" width="20.85546875" style="55" customWidth="1"/>
    <col min="15372" max="15372" width="30.85546875" style="55" customWidth="1"/>
    <col min="15373" max="15373" width="30.5703125" style="55" customWidth="1"/>
    <col min="15374" max="15374" width="32.85546875" style="55" customWidth="1"/>
    <col min="15375" max="15375" width="26.85546875" style="55" customWidth="1"/>
    <col min="15376" max="15617" width="9.140625" style="55"/>
    <col min="15618" max="15618" width="6.5703125" style="55" bestFit="1" customWidth="1"/>
    <col min="15619" max="15619" width="10.5703125" style="55" customWidth="1"/>
    <col min="15620" max="15620" width="13.28515625" style="55" customWidth="1"/>
    <col min="15621" max="15621" width="13.140625" style="55" customWidth="1"/>
    <col min="15622" max="15622" width="17.28515625" style="55" customWidth="1"/>
    <col min="15623" max="15623" width="13.140625" style="55" customWidth="1"/>
    <col min="15624" max="15624" width="16.140625" style="55" customWidth="1"/>
    <col min="15625" max="15625" width="19" style="55" customWidth="1"/>
    <col min="15626" max="15626" width="18.28515625" style="55" customWidth="1"/>
    <col min="15627" max="15627" width="20.85546875" style="55" customWidth="1"/>
    <col min="15628" max="15628" width="30.85546875" style="55" customWidth="1"/>
    <col min="15629" max="15629" width="30.5703125" style="55" customWidth="1"/>
    <col min="15630" max="15630" width="32.85546875" style="55" customWidth="1"/>
    <col min="15631" max="15631" width="26.85546875" style="55" customWidth="1"/>
    <col min="15632" max="15873" width="9.140625" style="55"/>
    <col min="15874" max="15874" width="6.5703125" style="55" bestFit="1" customWidth="1"/>
    <col min="15875" max="15875" width="10.5703125" style="55" customWidth="1"/>
    <col min="15876" max="15876" width="13.28515625" style="55" customWidth="1"/>
    <col min="15877" max="15877" width="13.140625" style="55" customWidth="1"/>
    <col min="15878" max="15878" width="17.28515625" style="55" customWidth="1"/>
    <col min="15879" max="15879" width="13.140625" style="55" customWidth="1"/>
    <col min="15880" max="15880" width="16.140625" style="55" customWidth="1"/>
    <col min="15881" max="15881" width="19" style="55" customWidth="1"/>
    <col min="15882" max="15882" width="18.28515625" style="55" customWidth="1"/>
    <col min="15883" max="15883" width="20.85546875" style="55" customWidth="1"/>
    <col min="15884" max="15884" width="30.85546875" style="55" customWidth="1"/>
    <col min="15885" max="15885" width="30.5703125" style="55" customWidth="1"/>
    <col min="15886" max="15886" width="32.85546875" style="55" customWidth="1"/>
    <col min="15887" max="15887" width="26.85546875" style="55" customWidth="1"/>
    <col min="15888" max="16129" width="9.140625" style="55"/>
    <col min="16130" max="16130" width="6.5703125" style="55" bestFit="1" customWidth="1"/>
    <col min="16131" max="16131" width="10.5703125" style="55" customWidth="1"/>
    <col min="16132" max="16132" width="13.28515625" style="55" customWidth="1"/>
    <col min="16133" max="16133" width="13.140625" style="55" customWidth="1"/>
    <col min="16134" max="16134" width="17.28515625" style="55" customWidth="1"/>
    <col min="16135" max="16135" width="13.140625" style="55" customWidth="1"/>
    <col min="16136" max="16136" width="16.140625" style="55" customWidth="1"/>
    <col min="16137" max="16137" width="19" style="55" customWidth="1"/>
    <col min="16138" max="16138" width="18.28515625" style="55" customWidth="1"/>
    <col min="16139" max="16139" width="20.85546875" style="55" customWidth="1"/>
    <col min="16140" max="16140" width="30.85546875" style="55" customWidth="1"/>
    <col min="16141" max="16141" width="30.5703125" style="55" customWidth="1"/>
    <col min="16142" max="16142" width="32.85546875" style="55" customWidth="1"/>
    <col min="16143" max="16143" width="26.85546875" style="55" customWidth="1"/>
    <col min="16144" max="16384" width="9.140625" style="55"/>
  </cols>
  <sheetData>
    <row r="1" spans="1:31" x14ac:dyDescent="0.2">
      <c r="I1" s="438" t="s">
        <v>80</v>
      </c>
      <c r="J1" s="438"/>
      <c r="K1" s="438"/>
      <c r="L1" s="438"/>
      <c r="M1" s="438"/>
      <c r="N1" s="438"/>
      <c r="O1" s="438"/>
      <c r="AA1" s="57"/>
      <c r="AB1" s="57"/>
      <c r="AC1" s="57"/>
      <c r="AD1" s="57"/>
      <c r="AE1" s="57"/>
    </row>
    <row r="2" spans="1:31" x14ac:dyDescent="0.2">
      <c r="M2" s="438" t="s">
        <v>81</v>
      </c>
      <c r="N2" s="438"/>
      <c r="O2" s="438"/>
      <c r="T2" s="319"/>
      <c r="U2" s="319"/>
      <c r="AA2" s="319"/>
      <c r="AD2" s="57"/>
      <c r="AE2" s="57"/>
    </row>
    <row r="3" spans="1:31" x14ac:dyDescent="0.2">
      <c r="A3" s="439" t="s">
        <v>82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</row>
    <row r="4" spans="1:31" x14ac:dyDescent="0.2">
      <c r="A4" s="440" t="s">
        <v>686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</row>
    <row r="5" spans="1:31" ht="13.5" thickBot="1" x14ac:dyDescent="0.25">
      <c r="A5" s="340"/>
      <c r="B5" s="56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</row>
    <row r="6" spans="1:31" x14ac:dyDescent="0.2">
      <c r="A6" s="441" t="s">
        <v>83</v>
      </c>
      <c r="B6" s="431" t="s">
        <v>84</v>
      </c>
      <c r="C6" s="431" t="s">
        <v>85</v>
      </c>
      <c r="D6" s="431" t="s">
        <v>86</v>
      </c>
      <c r="E6" s="431" t="s">
        <v>87</v>
      </c>
      <c r="F6" s="431" t="s">
        <v>88</v>
      </c>
      <c r="G6" s="431" t="s">
        <v>89</v>
      </c>
      <c r="H6" s="431" t="s">
        <v>90</v>
      </c>
      <c r="I6" s="431" t="s">
        <v>91</v>
      </c>
      <c r="J6" s="431" t="s">
        <v>92</v>
      </c>
      <c r="K6" s="433" t="s">
        <v>1761</v>
      </c>
      <c r="L6" s="431" t="s">
        <v>93</v>
      </c>
      <c r="M6" s="436" t="s">
        <v>94</v>
      </c>
      <c r="N6" s="443" t="s">
        <v>95</v>
      </c>
      <c r="O6" s="446" t="s">
        <v>96</v>
      </c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</row>
    <row r="7" spans="1:31" x14ac:dyDescent="0.2">
      <c r="A7" s="442"/>
      <c r="B7" s="432"/>
      <c r="C7" s="432"/>
      <c r="D7" s="432"/>
      <c r="E7" s="432"/>
      <c r="F7" s="432"/>
      <c r="G7" s="432"/>
      <c r="H7" s="432"/>
      <c r="I7" s="432"/>
      <c r="J7" s="432"/>
      <c r="K7" s="434"/>
      <c r="L7" s="432"/>
      <c r="M7" s="437"/>
      <c r="N7" s="444"/>
      <c r="O7" s="447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</row>
    <row r="8" spans="1:31" x14ac:dyDescent="0.2">
      <c r="A8" s="442"/>
      <c r="B8" s="432"/>
      <c r="C8" s="432"/>
      <c r="D8" s="432"/>
      <c r="E8" s="432"/>
      <c r="F8" s="432"/>
      <c r="G8" s="432"/>
      <c r="H8" s="432"/>
      <c r="I8" s="432"/>
      <c r="J8" s="432"/>
      <c r="K8" s="434"/>
      <c r="L8" s="432"/>
      <c r="M8" s="437"/>
      <c r="N8" s="444"/>
      <c r="O8" s="447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</row>
    <row r="9" spans="1:31" x14ac:dyDescent="0.2">
      <c r="A9" s="442"/>
      <c r="B9" s="432"/>
      <c r="C9" s="432"/>
      <c r="D9" s="432"/>
      <c r="E9" s="432"/>
      <c r="F9" s="432"/>
      <c r="G9" s="432"/>
      <c r="H9" s="432"/>
      <c r="I9" s="432"/>
      <c r="J9" s="432"/>
      <c r="K9" s="435"/>
      <c r="L9" s="432"/>
      <c r="M9" s="437"/>
      <c r="N9" s="445"/>
      <c r="O9" s="447"/>
    </row>
    <row r="10" spans="1:31" ht="38.25" x14ac:dyDescent="0.2">
      <c r="A10" s="181">
        <v>1</v>
      </c>
      <c r="B10" s="49" t="s">
        <v>682</v>
      </c>
      <c r="C10" s="23">
        <v>74</v>
      </c>
      <c r="D10" s="42" t="s">
        <v>790</v>
      </c>
      <c r="E10" s="59">
        <v>37287</v>
      </c>
      <c r="F10" s="59">
        <v>37287</v>
      </c>
      <c r="G10" s="42" t="s">
        <v>791</v>
      </c>
      <c r="H10" s="42" t="s">
        <v>684</v>
      </c>
      <c r="I10" s="42" t="s">
        <v>687</v>
      </c>
      <c r="J10" s="42" t="s">
        <v>792</v>
      </c>
      <c r="K10" s="42" t="s">
        <v>1763</v>
      </c>
      <c r="L10" s="42"/>
      <c r="M10" s="42" t="s">
        <v>685</v>
      </c>
      <c r="N10" s="334" t="s">
        <v>683</v>
      </c>
      <c r="O10" s="335"/>
    </row>
    <row r="11" spans="1:31" ht="38.25" x14ac:dyDescent="0.2">
      <c r="A11" s="181">
        <v>2</v>
      </c>
      <c r="B11" s="49" t="s">
        <v>682</v>
      </c>
      <c r="C11" s="23">
        <v>74</v>
      </c>
      <c r="D11" s="42" t="s">
        <v>790</v>
      </c>
      <c r="E11" s="59">
        <v>37287</v>
      </c>
      <c r="F11" s="59">
        <v>37287</v>
      </c>
      <c r="G11" s="42" t="s">
        <v>791</v>
      </c>
      <c r="H11" s="42" t="s">
        <v>684</v>
      </c>
      <c r="I11" s="42" t="s">
        <v>694</v>
      </c>
      <c r="J11" s="42" t="s">
        <v>812</v>
      </c>
      <c r="K11" s="42" t="s">
        <v>1764</v>
      </c>
      <c r="L11" s="42"/>
      <c r="M11" s="42" t="s">
        <v>685</v>
      </c>
      <c r="N11" s="334" t="s">
        <v>683</v>
      </c>
      <c r="O11" s="335"/>
    </row>
    <row r="12" spans="1:31" ht="38.25" x14ac:dyDescent="0.2">
      <c r="A12" s="181">
        <v>3</v>
      </c>
      <c r="B12" s="49" t="s">
        <v>682</v>
      </c>
      <c r="C12" s="23">
        <v>74</v>
      </c>
      <c r="D12" s="42" t="s">
        <v>790</v>
      </c>
      <c r="E12" s="59">
        <v>37287</v>
      </c>
      <c r="F12" s="59">
        <v>37287</v>
      </c>
      <c r="G12" s="42" t="s">
        <v>791</v>
      </c>
      <c r="H12" s="42" t="s">
        <v>684</v>
      </c>
      <c r="I12" s="42" t="s">
        <v>695</v>
      </c>
      <c r="J12" s="42" t="s">
        <v>813</v>
      </c>
      <c r="K12" s="42" t="s">
        <v>1765</v>
      </c>
      <c r="L12" s="42"/>
      <c r="M12" s="42" t="s">
        <v>685</v>
      </c>
      <c r="N12" s="334" t="s">
        <v>683</v>
      </c>
      <c r="O12" s="335"/>
    </row>
    <row r="13" spans="1:31" ht="38.25" x14ac:dyDescent="0.2">
      <c r="A13" s="181">
        <v>4</v>
      </c>
      <c r="B13" s="49" t="s">
        <v>682</v>
      </c>
      <c r="C13" s="23">
        <v>74</v>
      </c>
      <c r="D13" s="42" t="s">
        <v>790</v>
      </c>
      <c r="E13" s="59">
        <v>37287</v>
      </c>
      <c r="F13" s="59">
        <v>37287</v>
      </c>
      <c r="G13" s="42" t="s">
        <v>791</v>
      </c>
      <c r="H13" s="42" t="s">
        <v>684</v>
      </c>
      <c r="I13" s="42" t="s">
        <v>696</v>
      </c>
      <c r="J13" s="42" t="s">
        <v>814</v>
      </c>
      <c r="K13" s="42" t="s">
        <v>1766</v>
      </c>
      <c r="L13" s="42"/>
      <c r="M13" s="42" t="s">
        <v>685</v>
      </c>
      <c r="N13" s="334" t="s">
        <v>683</v>
      </c>
      <c r="O13" s="335"/>
    </row>
    <row r="14" spans="1:31" ht="38.25" x14ac:dyDescent="0.2">
      <c r="A14" s="181">
        <v>5</v>
      </c>
      <c r="B14" s="49" t="s">
        <v>682</v>
      </c>
      <c r="C14" s="23">
        <v>74</v>
      </c>
      <c r="D14" s="42" t="s">
        <v>790</v>
      </c>
      <c r="E14" s="59">
        <v>37287</v>
      </c>
      <c r="F14" s="59">
        <v>37287</v>
      </c>
      <c r="G14" s="42" t="s">
        <v>791</v>
      </c>
      <c r="H14" s="42" t="s">
        <v>684</v>
      </c>
      <c r="I14" s="42" t="s">
        <v>697</v>
      </c>
      <c r="J14" s="42" t="s">
        <v>815</v>
      </c>
      <c r="K14" s="42" t="s">
        <v>1767</v>
      </c>
      <c r="L14" s="42"/>
      <c r="M14" s="42" t="s">
        <v>685</v>
      </c>
      <c r="N14" s="334" t="s">
        <v>683</v>
      </c>
      <c r="O14" s="335"/>
    </row>
    <row r="15" spans="1:31" ht="38.25" x14ac:dyDescent="0.2">
      <c r="A15" s="181">
        <v>6</v>
      </c>
      <c r="B15" s="49" t="s">
        <v>682</v>
      </c>
      <c r="C15" s="23">
        <v>74</v>
      </c>
      <c r="D15" s="42" t="s">
        <v>790</v>
      </c>
      <c r="E15" s="59">
        <v>37287</v>
      </c>
      <c r="F15" s="59">
        <v>37287</v>
      </c>
      <c r="G15" s="42" t="s">
        <v>791</v>
      </c>
      <c r="H15" s="42" t="s">
        <v>684</v>
      </c>
      <c r="I15" s="42" t="s">
        <v>698</v>
      </c>
      <c r="J15" s="42" t="s">
        <v>816</v>
      </c>
      <c r="K15" s="42" t="s">
        <v>1768</v>
      </c>
      <c r="L15" s="42"/>
      <c r="M15" s="42" t="s">
        <v>685</v>
      </c>
      <c r="N15" s="334" t="s">
        <v>683</v>
      </c>
      <c r="O15" s="335"/>
    </row>
    <row r="16" spans="1:31" ht="38.25" x14ac:dyDescent="0.2">
      <c r="A16" s="181">
        <v>7</v>
      </c>
      <c r="B16" s="49" t="s">
        <v>682</v>
      </c>
      <c r="C16" s="23">
        <v>74</v>
      </c>
      <c r="D16" s="42" t="s">
        <v>790</v>
      </c>
      <c r="E16" s="59">
        <v>37287</v>
      </c>
      <c r="F16" s="59">
        <v>37287</v>
      </c>
      <c r="G16" s="42" t="s">
        <v>791</v>
      </c>
      <c r="H16" s="42" t="s">
        <v>684</v>
      </c>
      <c r="I16" s="42" t="s">
        <v>699</v>
      </c>
      <c r="J16" s="42" t="s">
        <v>817</v>
      </c>
      <c r="K16" s="42" t="s">
        <v>1769</v>
      </c>
      <c r="L16" s="42"/>
      <c r="M16" s="42" t="s">
        <v>685</v>
      </c>
      <c r="N16" s="334" t="s">
        <v>683</v>
      </c>
      <c r="O16" s="335"/>
    </row>
    <row r="17" spans="1:15" ht="38.25" x14ac:dyDescent="0.2">
      <c r="A17" s="181">
        <v>8</v>
      </c>
      <c r="B17" s="49" t="s">
        <v>682</v>
      </c>
      <c r="C17" s="23">
        <v>452</v>
      </c>
      <c r="D17" s="42" t="s">
        <v>790</v>
      </c>
      <c r="E17" s="59">
        <v>42468</v>
      </c>
      <c r="F17" s="59">
        <v>42468</v>
      </c>
      <c r="G17" s="42" t="s">
        <v>791</v>
      </c>
      <c r="H17" s="42" t="s">
        <v>684</v>
      </c>
      <c r="I17" s="42" t="s">
        <v>700</v>
      </c>
      <c r="J17" s="42" t="s">
        <v>793</v>
      </c>
      <c r="K17" s="42" t="s">
        <v>1770</v>
      </c>
      <c r="L17" s="42"/>
      <c r="M17" s="42" t="s">
        <v>685</v>
      </c>
      <c r="N17" s="334" t="s">
        <v>683</v>
      </c>
      <c r="O17" s="335"/>
    </row>
    <row r="18" spans="1:15" ht="38.25" x14ac:dyDescent="0.2">
      <c r="A18" s="181">
        <v>9</v>
      </c>
      <c r="B18" s="49" t="s">
        <v>682</v>
      </c>
      <c r="C18" s="23">
        <v>1570</v>
      </c>
      <c r="D18" s="42" t="s">
        <v>790</v>
      </c>
      <c r="E18" s="59">
        <v>44852</v>
      </c>
      <c r="F18" s="59">
        <v>44852</v>
      </c>
      <c r="G18" s="42" t="s">
        <v>791</v>
      </c>
      <c r="H18" s="42" t="s">
        <v>684</v>
      </c>
      <c r="I18" s="42" t="s">
        <v>794</v>
      </c>
      <c r="J18" s="42" t="s">
        <v>795</v>
      </c>
      <c r="K18" s="42" t="s">
        <v>1771</v>
      </c>
      <c r="L18" s="42"/>
      <c r="M18" s="42" t="s">
        <v>685</v>
      </c>
      <c r="N18" s="334" t="s">
        <v>683</v>
      </c>
      <c r="O18" s="335"/>
    </row>
    <row r="19" spans="1:15" ht="38.25" x14ac:dyDescent="0.2">
      <c r="A19" s="181">
        <v>10</v>
      </c>
      <c r="B19" s="49" t="s">
        <v>682</v>
      </c>
      <c r="C19" s="23">
        <v>74</v>
      </c>
      <c r="D19" s="42" t="s">
        <v>790</v>
      </c>
      <c r="E19" s="59">
        <v>37287</v>
      </c>
      <c r="F19" s="59">
        <v>37287</v>
      </c>
      <c r="G19" s="42" t="s">
        <v>791</v>
      </c>
      <c r="H19" s="42" t="s">
        <v>684</v>
      </c>
      <c r="I19" s="42" t="s">
        <v>703</v>
      </c>
      <c r="J19" s="42" t="s">
        <v>796</v>
      </c>
      <c r="K19" s="42" t="s">
        <v>1772</v>
      </c>
      <c r="L19" s="42"/>
      <c r="M19" s="42" t="s">
        <v>685</v>
      </c>
      <c r="N19" s="334" t="s">
        <v>683</v>
      </c>
      <c r="O19" s="335"/>
    </row>
    <row r="20" spans="1:15" ht="38.25" x14ac:dyDescent="0.2">
      <c r="A20" s="181">
        <v>11</v>
      </c>
      <c r="B20" s="49" t="s">
        <v>682</v>
      </c>
      <c r="C20" s="23">
        <v>74</v>
      </c>
      <c r="D20" s="42" t="s">
        <v>790</v>
      </c>
      <c r="E20" s="59">
        <v>37287</v>
      </c>
      <c r="F20" s="59">
        <v>37287</v>
      </c>
      <c r="G20" s="42" t="s">
        <v>791</v>
      </c>
      <c r="H20" s="42" t="s">
        <v>684</v>
      </c>
      <c r="I20" s="42" t="s">
        <v>704</v>
      </c>
      <c r="J20" s="42" t="s">
        <v>797</v>
      </c>
      <c r="K20" s="42" t="s">
        <v>1773</v>
      </c>
      <c r="L20" s="42"/>
      <c r="M20" s="42" t="s">
        <v>685</v>
      </c>
      <c r="N20" s="334" t="s">
        <v>683</v>
      </c>
      <c r="O20" s="335"/>
    </row>
    <row r="21" spans="1:15" ht="38.25" x14ac:dyDescent="0.2">
      <c r="A21" s="181">
        <v>12</v>
      </c>
      <c r="B21" s="49" t="s">
        <v>682</v>
      </c>
      <c r="C21" s="23">
        <v>74</v>
      </c>
      <c r="D21" s="42" t="s">
        <v>790</v>
      </c>
      <c r="E21" s="59">
        <v>37287</v>
      </c>
      <c r="F21" s="59">
        <v>37287</v>
      </c>
      <c r="G21" s="42" t="s">
        <v>791</v>
      </c>
      <c r="H21" s="42" t="s">
        <v>684</v>
      </c>
      <c r="I21" s="42" t="s">
        <v>705</v>
      </c>
      <c r="J21" s="42" t="s">
        <v>798</v>
      </c>
      <c r="K21" s="42" t="s">
        <v>1774</v>
      </c>
      <c r="L21" s="42"/>
      <c r="M21" s="42" t="s">
        <v>685</v>
      </c>
      <c r="N21" s="334" t="s">
        <v>683</v>
      </c>
      <c r="O21" s="335"/>
    </row>
    <row r="22" spans="1:15" ht="51" x14ac:dyDescent="0.2">
      <c r="A22" s="181">
        <v>13</v>
      </c>
      <c r="B22" s="49" t="s">
        <v>682</v>
      </c>
      <c r="C22" s="23">
        <v>74</v>
      </c>
      <c r="D22" s="42" t="s">
        <v>790</v>
      </c>
      <c r="E22" s="59">
        <v>37287</v>
      </c>
      <c r="F22" s="59">
        <v>37287</v>
      </c>
      <c r="G22" s="42" t="s">
        <v>791</v>
      </c>
      <c r="H22" s="42" t="s">
        <v>684</v>
      </c>
      <c r="I22" s="42" t="s">
        <v>706</v>
      </c>
      <c r="J22" s="42" t="s">
        <v>799</v>
      </c>
      <c r="K22" s="42" t="s">
        <v>1775</v>
      </c>
      <c r="L22" s="42"/>
      <c r="M22" s="42" t="s">
        <v>685</v>
      </c>
      <c r="N22" s="334" t="s">
        <v>683</v>
      </c>
      <c r="O22" s="335"/>
    </row>
    <row r="23" spans="1:15" ht="38.25" x14ac:dyDescent="0.2">
      <c r="A23" s="181">
        <v>14</v>
      </c>
      <c r="B23" s="49" t="s">
        <v>682</v>
      </c>
      <c r="C23" s="23">
        <v>74</v>
      </c>
      <c r="D23" s="42" t="s">
        <v>790</v>
      </c>
      <c r="E23" s="59">
        <v>37287</v>
      </c>
      <c r="F23" s="59">
        <v>37287</v>
      </c>
      <c r="G23" s="42" t="s">
        <v>791</v>
      </c>
      <c r="H23" s="42" t="s">
        <v>684</v>
      </c>
      <c r="I23" s="42" t="s">
        <v>707</v>
      </c>
      <c r="J23" s="42" t="s">
        <v>800</v>
      </c>
      <c r="K23" s="42" t="s">
        <v>1776</v>
      </c>
      <c r="L23" s="42"/>
      <c r="M23" s="42" t="s">
        <v>685</v>
      </c>
      <c r="N23" s="334" t="s">
        <v>683</v>
      </c>
      <c r="O23" s="335"/>
    </row>
    <row r="24" spans="1:15" ht="38.25" x14ac:dyDescent="0.2">
      <c r="A24" s="181">
        <v>15</v>
      </c>
      <c r="B24" s="49" t="s">
        <v>682</v>
      </c>
      <c r="C24" s="23">
        <v>74</v>
      </c>
      <c r="D24" s="42" t="s">
        <v>790</v>
      </c>
      <c r="E24" s="59">
        <v>37287</v>
      </c>
      <c r="F24" s="59">
        <v>37287</v>
      </c>
      <c r="G24" s="42" t="s">
        <v>791</v>
      </c>
      <c r="H24" s="42" t="s">
        <v>684</v>
      </c>
      <c r="I24" s="42" t="s">
        <v>708</v>
      </c>
      <c r="J24" s="42" t="s">
        <v>801</v>
      </c>
      <c r="K24" s="42" t="s">
        <v>1777</v>
      </c>
      <c r="L24" s="42"/>
      <c r="M24" s="42" t="s">
        <v>685</v>
      </c>
      <c r="N24" s="334" t="s">
        <v>683</v>
      </c>
      <c r="O24" s="335"/>
    </row>
    <row r="25" spans="1:15" ht="51" x14ac:dyDescent="0.2">
      <c r="A25" s="181">
        <v>16</v>
      </c>
      <c r="B25" s="49" t="s">
        <v>682</v>
      </c>
      <c r="C25" s="23">
        <v>1260</v>
      </c>
      <c r="D25" s="42" t="s">
        <v>790</v>
      </c>
      <c r="E25" s="59">
        <v>38672</v>
      </c>
      <c r="F25" s="59">
        <v>38672</v>
      </c>
      <c r="G25" s="42" t="s">
        <v>791</v>
      </c>
      <c r="H25" s="42" t="s">
        <v>684</v>
      </c>
      <c r="I25" s="42" t="s">
        <v>709</v>
      </c>
      <c r="J25" s="23" t="s">
        <v>2055</v>
      </c>
      <c r="K25" s="23" t="s">
        <v>2056</v>
      </c>
      <c r="L25" s="42"/>
      <c r="M25" s="42" t="s">
        <v>685</v>
      </c>
      <c r="N25" s="334" t="s">
        <v>683</v>
      </c>
      <c r="O25" s="335"/>
    </row>
    <row r="26" spans="1:15" ht="38.25" x14ac:dyDescent="0.2">
      <c r="A26" s="181"/>
      <c r="B26" s="49" t="s">
        <v>682</v>
      </c>
      <c r="C26" s="23">
        <v>1260</v>
      </c>
      <c r="D26" s="42" t="s">
        <v>790</v>
      </c>
      <c r="E26" s="59">
        <v>38672</v>
      </c>
      <c r="F26" s="59">
        <v>38672</v>
      </c>
      <c r="G26" s="42" t="s">
        <v>791</v>
      </c>
      <c r="H26" s="42" t="s">
        <v>684</v>
      </c>
      <c r="I26" s="42" t="s">
        <v>2433</v>
      </c>
      <c r="J26" s="23" t="s">
        <v>2432</v>
      </c>
      <c r="K26" s="23"/>
      <c r="L26" s="42"/>
      <c r="M26" s="42" t="s">
        <v>685</v>
      </c>
      <c r="N26" s="334" t="s">
        <v>683</v>
      </c>
      <c r="O26" s="335"/>
    </row>
    <row r="27" spans="1:15" ht="38.25" x14ac:dyDescent="0.2">
      <c r="A27" s="181"/>
      <c r="B27" s="49" t="s">
        <v>682</v>
      </c>
      <c r="C27" s="23">
        <v>1260</v>
      </c>
      <c r="D27" s="42" t="s">
        <v>790</v>
      </c>
      <c r="E27" s="59">
        <v>38672</v>
      </c>
      <c r="F27" s="59">
        <v>38672</v>
      </c>
      <c r="G27" s="42" t="s">
        <v>791</v>
      </c>
      <c r="H27" s="42" t="s">
        <v>684</v>
      </c>
      <c r="I27" s="42" t="s">
        <v>2434</v>
      </c>
      <c r="J27" s="23" t="s">
        <v>2432</v>
      </c>
      <c r="K27" s="23"/>
      <c r="L27" s="42"/>
      <c r="M27" s="42" t="s">
        <v>685</v>
      </c>
      <c r="N27" s="334" t="s">
        <v>683</v>
      </c>
      <c r="O27" s="335"/>
    </row>
    <row r="28" spans="1:15" ht="38.25" x14ac:dyDescent="0.2">
      <c r="A28" s="181"/>
      <c r="B28" s="49" t="s">
        <v>682</v>
      </c>
      <c r="C28" s="23">
        <v>1260</v>
      </c>
      <c r="D28" s="42" t="s">
        <v>790</v>
      </c>
      <c r="E28" s="59">
        <v>38672</v>
      </c>
      <c r="F28" s="59">
        <v>38672</v>
      </c>
      <c r="G28" s="42" t="s">
        <v>791</v>
      </c>
      <c r="H28" s="42" t="s">
        <v>684</v>
      </c>
      <c r="I28" s="42" t="s">
        <v>2435</v>
      </c>
      <c r="J28" s="23" t="s">
        <v>2432</v>
      </c>
      <c r="K28" s="23"/>
      <c r="L28" s="42"/>
      <c r="M28" s="42" t="s">
        <v>685</v>
      </c>
      <c r="N28" s="334" t="s">
        <v>683</v>
      </c>
      <c r="O28" s="335"/>
    </row>
    <row r="29" spans="1:15" ht="38.25" x14ac:dyDescent="0.2">
      <c r="A29" s="181"/>
      <c r="B29" s="49" t="s">
        <v>682</v>
      </c>
      <c r="C29" s="23">
        <v>268</v>
      </c>
      <c r="D29" s="42" t="s">
        <v>790</v>
      </c>
      <c r="E29" s="59">
        <v>42433</v>
      </c>
      <c r="F29" s="59">
        <v>42433</v>
      </c>
      <c r="G29" s="42" t="s">
        <v>791</v>
      </c>
      <c r="H29" s="42" t="s">
        <v>684</v>
      </c>
      <c r="I29" s="42" t="s">
        <v>710</v>
      </c>
      <c r="J29" s="42" t="s">
        <v>2057</v>
      </c>
      <c r="K29" s="42" t="s">
        <v>2058</v>
      </c>
      <c r="L29" s="42"/>
      <c r="M29" s="42" t="s">
        <v>685</v>
      </c>
      <c r="N29" s="334" t="s">
        <v>683</v>
      </c>
      <c r="O29" s="335"/>
    </row>
    <row r="30" spans="1:15" ht="38.25" x14ac:dyDescent="0.2">
      <c r="A30" s="182"/>
      <c r="B30" s="49" t="s">
        <v>682</v>
      </c>
      <c r="C30" s="23">
        <v>74</v>
      </c>
      <c r="D30" s="42" t="s">
        <v>790</v>
      </c>
      <c r="E30" s="59">
        <v>37287</v>
      </c>
      <c r="F30" s="59">
        <v>37287</v>
      </c>
      <c r="G30" s="42" t="s">
        <v>791</v>
      </c>
      <c r="H30" s="42" t="s">
        <v>684</v>
      </c>
      <c r="I30" s="42" t="s">
        <v>713</v>
      </c>
      <c r="J30" s="42" t="s">
        <v>802</v>
      </c>
      <c r="K30" s="42" t="s">
        <v>1778</v>
      </c>
      <c r="L30" s="42"/>
      <c r="M30" s="42" t="s">
        <v>685</v>
      </c>
      <c r="N30" s="334" t="s">
        <v>683</v>
      </c>
      <c r="O30" s="335"/>
    </row>
    <row r="31" spans="1:15" ht="38.25" x14ac:dyDescent="0.2">
      <c r="A31" s="343"/>
      <c r="B31" s="49" t="s">
        <v>682</v>
      </c>
      <c r="C31" s="23">
        <v>74</v>
      </c>
      <c r="D31" s="42" t="s">
        <v>790</v>
      </c>
      <c r="E31" s="59">
        <v>37287</v>
      </c>
      <c r="F31" s="59">
        <v>37287</v>
      </c>
      <c r="G31" s="42" t="s">
        <v>791</v>
      </c>
      <c r="H31" s="42" t="s">
        <v>684</v>
      </c>
      <c r="I31" s="42" t="s">
        <v>714</v>
      </c>
      <c r="J31" s="42" t="s">
        <v>803</v>
      </c>
      <c r="K31" s="42" t="s">
        <v>1779</v>
      </c>
      <c r="L31" s="42"/>
      <c r="M31" s="42" t="s">
        <v>685</v>
      </c>
      <c r="N31" s="334" t="s">
        <v>683</v>
      </c>
      <c r="O31" s="335"/>
    </row>
    <row r="32" spans="1:15" ht="38.25" x14ac:dyDescent="0.2">
      <c r="A32" s="181"/>
      <c r="B32" s="49" t="s">
        <v>682</v>
      </c>
      <c r="C32" s="23">
        <v>74</v>
      </c>
      <c r="D32" s="42" t="s">
        <v>790</v>
      </c>
      <c r="E32" s="59">
        <v>37287</v>
      </c>
      <c r="F32" s="59">
        <v>37287</v>
      </c>
      <c r="G32" s="42" t="s">
        <v>791</v>
      </c>
      <c r="H32" s="42" t="s">
        <v>684</v>
      </c>
      <c r="I32" s="42" t="s">
        <v>715</v>
      </c>
      <c r="J32" s="42" t="s">
        <v>804</v>
      </c>
      <c r="K32" s="42" t="s">
        <v>1780</v>
      </c>
      <c r="L32" s="42"/>
      <c r="M32" s="42" t="s">
        <v>685</v>
      </c>
      <c r="N32" s="334" t="s">
        <v>683</v>
      </c>
      <c r="O32" s="335"/>
    </row>
    <row r="33" spans="1:15" ht="38.25" x14ac:dyDescent="0.2">
      <c r="A33" s="181"/>
      <c r="B33" s="49" t="s">
        <v>682</v>
      </c>
      <c r="C33" s="23">
        <v>74</v>
      </c>
      <c r="D33" s="42" t="s">
        <v>790</v>
      </c>
      <c r="E33" s="59">
        <v>37287</v>
      </c>
      <c r="F33" s="59">
        <v>37287</v>
      </c>
      <c r="G33" s="42" t="s">
        <v>791</v>
      </c>
      <c r="H33" s="42" t="s">
        <v>684</v>
      </c>
      <c r="I33" s="42" t="s">
        <v>716</v>
      </c>
      <c r="J33" s="42" t="s">
        <v>805</v>
      </c>
      <c r="K33" s="42" t="s">
        <v>1781</v>
      </c>
      <c r="L33" s="42"/>
      <c r="M33" s="42" t="s">
        <v>685</v>
      </c>
      <c r="N33" s="334" t="s">
        <v>683</v>
      </c>
      <c r="O33" s="335"/>
    </row>
    <row r="34" spans="1:15" ht="38.25" x14ac:dyDescent="0.2">
      <c r="A34" s="181"/>
      <c r="B34" s="49" t="s">
        <v>682</v>
      </c>
      <c r="C34" s="23">
        <v>74</v>
      </c>
      <c r="D34" s="42" t="s">
        <v>790</v>
      </c>
      <c r="E34" s="59">
        <v>37287</v>
      </c>
      <c r="F34" s="59">
        <v>37287</v>
      </c>
      <c r="G34" s="42" t="s">
        <v>791</v>
      </c>
      <c r="H34" s="42" t="s">
        <v>684</v>
      </c>
      <c r="I34" s="42" t="s">
        <v>717</v>
      </c>
      <c r="J34" s="42" t="s">
        <v>806</v>
      </c>
      <c r="K34" s="42" t="s">
        <v>1782</v>
      </c>
      <c r="L34" s="42"/>
      <c r="M34" s="42" t="s">
        <v>685</v>
      </c>
      <c r="N34" s="334" t="s">
        <v>683</v>
      </c>
      <c r="O34" s="335"/>
    </row>
    <row r="35" spans="1:15" ht="38.25" x14ac:dyDescent="0.2">
      <c r="A35" s="181"/>
      <c r="B35" s="49" t="s">
        <v>682</v>
      </c>
      <c r="C35" s="23">
        <v>74</v>
      </c>
      <c r="D35" s="42" t="s">
        <v>790</v>
      </c>
      <c r="E35" s="59">
        <v>37287</v>
      </c>
      <c r="F35" s="59">
        <v>37287</v>
      </c>
      <c r="G35" s="42" t="s">
        <v>791</v>
      </c>
      <c r="H35" s="42" t="s">
        <v>684</v>
      </c>
      <c r="I35" s="42" t="s">
        <v>718</v>
      </c>
      <c r="J35" s="42" t="s">
        <v>807</v>
      </c>
      <c r="K35" s="42" t="s">
        <v>1783</v>
      </c>
      <c r="L35" s="42"/>
      <c r="M35" s="42" t="s">
        <v>685</v>
      </c>
      <c r="N35" s="334" t="s">
        <v>683</v>
      </c>
      <c r="O35" s="335"/>
    </row>
    <row r="36" spans="1:15" ht="38.25" x14ac:dyDescent="0.2">
      <c r="A36" s="181"/>
      <c r="B36" s="49" t="s">
        <v>682</v>
      </c>
      <c r="C36" s="23">
        <v>74</v>
      </c>
      <c r="D36" s="42" t="s">
        <v>790</v>
      </c>
      <c r="E36" s="59">
        <v>37287</v>
      </c>
      <c r="F36" s="59">
        <v>37287</v>
      </c>
      <c r="G36" s="42" t="s">
        <v>791</v>
      </c>
      <c r="H36" s="42" t="s">
        <v>684</v>
      </c>
      <c r="I36" s="42" t="s">
        <v>719</v>
      </c>
      <c r="J36" s="42" t="s">
        <v>808</v>
      </c>
      <c r="K36" s="42" t="s">
        <v>1784</v>
      </c>
      <c r="L36" s="42"/>
      <c r="M36" s="42" t="s">
        <v>685</v>
      </c>
      <c r="N36" s="334" t="s">
        <v>683</v>
      </c>
      <c r="O36" s="335"/>
    </row>
    <row r="37" spans="1:15" ht="38.25" x14ac:dyDescent="0.2">
      <c r="A37" s="181"/>
      <c r="B37" s="49" t="s">
        <v>682</v>
      </c>
      <c r="C37" s="23">
        <v>74</v>
      </c>
      <c r="D37" s="42" t="s">
        <v>790</v>
      </c>
      <c r="E37" s="59">
        <v>37287</v>
      </c>
      <c r="F37" s="59">
        <v>37287</v>
      </c>
      <c r="G37" s="42" t="s">
        <v>791</v>
      </c>
      <c r="H37" s="42" t="s">
        <v>684</v>
      </c>
      <c r="I37" s="42" t="s">
        <v>720</v>
      </c>
      <c r="J37" s="42" t="s">
        <v>809</v>
      </c>
      <c r="K37" s="42" t="s">
        <v>1785</v>
      </c>
      <c r="L37" s="42"/>
      <c r="M37" s="42" t="s">
        <v>685</v>
      </c>
      <c r="N37" s="334" t="s">
        <v>683</v>
      </c>
      <c r="O37" s="335"/>
    </row>
    <row r="38" spans="1:15" ht="38.25" x14ac:dyDescent="0.2">
      <c r="A38" s="181"/>
      <c r="B38" s="49" t="s">
        <v>682</v>
      </c>
      <c r="C38" s="23">
        <v>74</v>
      </c>
      <c r="D38" s="42" t="s">
        <v>790</v>
      </c>
      <c r="E38" s="59">
        <v>37287</v>
      </c>
      <c r="F38" s="59">
        <v>37287</v>
      </c>
      <c r="G38" s="42" t="s">
        <v>791</v>
      </c>
      <c r="H38" s="42" t="s">
        <v>684</v>
      </c>
      <c r="I38" s="42" t="s">
        <v>721</v>
      </c>
      <c r="J38" s="42" t="s">
        <v>810</v>
      </c>
      <c r="K38" s="42" t="s">
        <v>1786</v>
      </c>
      <c r="L38" s="42"/>
      <c r="M38" s="42" t="s">
        <v>685</v>
      </c>
      <c r="N38" s="334" t="s">
        <v>683</v>
      </c>
      <c r="O38" s="335"/>
    </row>
    <row r="39" spans="1:15" ht="38.25" x14ac:dyDescent="0.2">
      <c r="A39" s="181"/>
      <c r="B39" s="49" t="s">
        <v>682</v>
      </c>
      <c r="C39" s="23">
        <v>74</v>
      </c>
      <c r="D39" s="42" t="s">
        <v>790</v>
      </c>
      <c r="E39" s="59">
        <v>37287</v>
      </c>
      <c r="F39" s="59">
        <v>37287</v>
      </c>
      <c r="G39" s="42" t="s">
        <v>791</v>
      </c>
      <c r="H39" s="42" t="s">
        <v>684</v>
      </c>
      <c r="I39" s="42" t="s">
        <v>722</v>
      </c>
      <c r="J39" s="42" t="s">
        <v>811</v>
      </c>
      <c r="K39" s="42" t="s">
        <v>1787</v>
      </c>
      <c r="L39" s="42"/>
      <c r="M39" s="42" t="s">
        <v>685</v>
      </c>
      <c r="N39" s="334" t="s">
        <v>683</v>
      </c>
      <c r="O39" s="335"/>
    </row>
    <row r="40" spans="1:15" ht="38.25" x14ac:dyDescent="0.2">
      <c r="A40" s="181"/>
      <c r="B40" s="49" t="s">
        <v>682</v>
      </c>
      <c r="C40" s="23">
        <v>74</v>
      </c>
      <c r="D40" s="42" t="s">
        <v>790</v>
      </c>
      <c r="E40" s="59">
        <v>37287</v>
      </c>
      <c r="F40" s="59">
        <v>37287</v>
      </c>
      <c r="G40" s="42" t="s">
        <v>791</v>
      </c>
      <c r="H40" s="42" t="s">
        <v>684</v>
      </c>
      <c r="I40" s="42" t="s">
        <v>818</v>
      </c>
      <c r="J40" s="42" t="s">
        <v>819</v>
      </c>
      <c r="K40" s="42" t="s">
        <v>1788</v>
      </c>
      <c r="L40" s="42"/>
      <c r="M40" s="42" t="s">
        <v>685</v>
      </c>
      <c r="N40" s="334" t="s">
        <v>683</v>
      </c>
      <c r="O40" s="335"/>
    </row>
    <row r="41" spans="1:15" ht="38.25" x14ac:dyDescent="0.2">
      <c r="A41" s="181"/>
      <c r="B41" s="49" t="s">
        <v>682</v>
      </c>
      <c r="C41" s="23">
        <v>74</v>
      </c>
      <c r="D41" s="42" t="s">
        <v>790</v>
      </c>
      <c r="E41" s="59">
        <v>37287</v>
      </c>
      <c r="F41" s="59">
        <v>37287</v>
      </c>
      <c r="G41" s="42" t="s">
        <v>791</v>
      </c>
      <c r="H41" s="42" t="s">
        <v>684</v>
      </c>
      <c r="I41" s="42" t="s">
        <v>724</v>
      </c>
      <c r="J41" s="42" t="s">
        <v>820</v>
      </c>
      <c r="K41" s="42" t="s">
        <v>1789</v>
      </c>
      <c r="L41" s="42"/>
      <c r="M41" s="42" t="s">
        <v>685</v>
      </c>
      <c r="N41" s="334" t="s">
        <v>683</v>
      </c>
      <c r="O41" s="335"/>
    </row>
    <row r="42" spans="1:15" ht="38.25" x14ac:dyDescent="0.2">
      <c r="A42" s="181"/>
      <c r="B42" s="49" t="s">
        <v>682</v>
      </c>
      <c r="C42" s="23">
        <v>74</v>
      </c>
      <c r="D42" s="42" t="s">
        <v>790</v>
      </c>
      <c r="E42" s="59">
        <v>37287</v>
      </c>
      <c r="F42" s="59">
        <v>37287</v>
      </c>
      <c r="G42" s="42" t="s">
        <v>791</v>
      </c>
      <c r="H42" s="42" t="s">
        <v>684</v>
      </c>
      <c r="I42" s="42" t="s">
        <v>725</v>
      </c>
      <c r="J42" s="42" t="s">
        <v>821</v>
      </c>
      <c r="K42" s="42" t="s">
        <v>1790</v>
      </c>
      <c r="L42" s="42"/>
      <c r="M42" s="42" t="s">
        <v>685</v>
      </c>
      <c r="N42" s="334" t="s">
        <v>683</v>
      </c>
      <c r="O42" s="335"/>
    </row>
    <row r="43" spans="1:15" ht="25.5" x14ac:dyDescent="0.2">
      <c r="A43" s="181"/>
      <c r="B43" s="49" t="s">
        <v>682</v>
      </c>
      <c r="C43" s="23">
        <v>74</v>
      </c>
      <c r="D43" s="42" t="s">
        <v>790</v>
      </c>
      <c r="E43" s="59">
        <v>37287</v>
      </c>
      <c r="F43" s="59">
        <v>37287</v>
      </c>
      <c r="G43" s="42" t="s">
        <v>791</v>
      </c>
      <c r="H43" s="42" t="s">
        <v>684</v>
      </c>
      <c r="I43" s="42" t="s">
        <v>726</v>
      </c>
      <c r="J43" s="42" t="s">
        <v>2059</v>
      </c>
      <c r="K43" s="289" t="s">
        <v>2480</v>
      </c>
      <c r="L43" s="42"/>
      <c r="M43" s="42" t="s">
        <v>685</v>
      </c>
      <c r="N43" s="334" t="s">
        <v>683</v>
      </c>
      <c r="O43" s="335"/>
    </row>
    <row r="44" spans="1:15" ht="38.25" x14ac:dyDescent="0.2">
      <c r="A44" s="181"/>
      <c r="B44" s="49" t="s">
        <v>682</v>
      </c>
      <c r="C44" s="23">
        <v>268</v>
      </c>
      <c r="D44" s="42" t="s">
        <v>790</v>
      </c>
      <c r="E44" s="59">
        <v>42433</v>
      </c>
      <c r="F44" s="59">
        <v>42433</v>
      </c>
      <c r="G44" s="42" t="s">
        <v>791</v>
      </c>
      <c r="H44" s="42" t="s">
        <v>684</v>
      </c>
      <c r="I44" s="42" t="s">
        <v>727</v>
      </c>
      <c r="J44" s="42" t="s">
        <v>822</v>
      </c>
      <c r="K44" s="42" t="s">
        <v>1791</v>
      </c>
      <c r="L44" s="42"/>
      <c r="M44" s="42" t="s">
        <v>685</v>
      </c>
      <c r="N44" s="334" t="s">
        <v>683</v>
      </c>
      <c r="O44" s="335"/>
    </row>
    <row r="45" spans="1:15" ht="63.75" x14ac:dyDescent="0.2">
      <c r="A45" s="181"/>
      <c r="B45" s="49" t="s">
        <v>682</v>
      </c>
      <c r="C45" s="23">
        <v>74</v>
      </c>
      <c r="D45" s="42" t="s">
        <v>790</v>
      </c>
      <c r="E45" s="59">
        <v>37287</v>
      </c>
      <c r="F45" s="59">
        <v>37287</v>
      </c>
      <c r="G45" s="42" t="s">
        <v>791</v>
      </c>
      <c r="H45" s="42" t="s">
        <v>684</v>
      </c>
      <c r="I45" s="42" t="s">
        <v>728</v>
      </c>
      <c r="J45" s="42" t="s">
        <v>823</v>
      </c>
      <c r="K45" s="42" t="s">
        <v>1792</v>
      </c>
      <c r="L45" s="42"/>
      <c r="M45" s="42" t="s">
        <v>685</v>
      </c>
      <c r="N45" s="334" t="s">
        <v>683</v>
      </c>
      <c r="O45" s="335"/>
    </row>
    <row r="46" spans="1:15" ht="38.25" x14ac:dyDescent="0.2">
      <c r="A46" s="181"/>
      <c r="B46" s="49" t="s">
        <v>682</v>
      </c>
      <c r="C46" s="23">
        <v>74</v>
      </c>
      <c r="D46" s="42" t="s">
        <v>790</v>
      </c>
      <c r="E46" s="59">
        <v>37287</v>
      </c>
      <c r="F46" s="59">
        <v>37287</v>
      </c>
      <c r="G46" s="42" t="s">
        <v>791</v>
      </c>
      <c r="H46" s="42" t="s">
        <v>684</v>
      </c>
      <c r="I46" s="42" t="s">
        <v>731</v>
      </c>
      <c r="J46" s="42" t="s">
        <v>825</v>
      </c>
      <c r="K46" s="42" t="s">
        <v>1793</v>
      </c>
      <c r="L46" s="42"/>
      <c r="M46" s="42" t="s">
        <v>685</v>
      </c>
      <c r="N46" s="334" t="s">
        <v>683</v>
      </c>
      <c r="O46" s="335"/>
    </row>
    <row r="47" spans="1:15" ht="38.25" x14ac:dyDescent="0.2">
      <c r="A47" s="181"/>
      <c r="B47" s="49" t="s">
        <v>682</v>
      </c>
      <c r="C47" s="23">
        <v>74</v>
      </c>
      <c r="D47" s="42" t="s">
        <v>790</v>
      </c>
      <c r="E47" s="59">
        <v>37287</v>
      </c>
      <c r="F47" s="59">
        <v>37287</v>
      </c>
      <c r="G47" s="42" t="s">
        <v>791</v>
      </c>
      <c r="H47" s="42" t="s">
        <v>684</v>
      </c>
      <c r="I47" s="42" t="s">
        <v>824</v>
      </c>
      <c r="J47" s="42" t="s">
        <v>826</v>
      </c>
      <c r="K47" s="42" t="s">
        <v>1794</v>
      </c>
      <c r="L47" s="42"/>
      <c r="M47" s="42" t="s">
        <v>685</v>
      </c>
      <c r="N47" s="334" t="s">
        <v>683</v>
      </c>
      <c r="O47" s="335"/>
    </row>
    <row r="48" spans="1:15" ht="38.25" x14ac:dyDescent="0.2">
      <c r="A48" s="181"/>
      <c r="B48" s="49" t="s">
        <v>682</v>
      </c>
      <c r="C48" s="23">
        <v>74</v>
      </c>
      <c r="D48" s="42" t="s">
        <v>790</v>
      </c>
      <c r="E48" s="59">
        <v>37287</v>
      </c>
      <c r="F48" s="59">
        <v>37287</v>
      </c>
      <c r="G48" s="42" t="s">
        <v>791</v>
      </c>
      <c r="H48" s="42" t="s">
        <v>684</v>
      </c>
      <c r="I48" s="42" t="s">
        <v>733</v>
      </c>
      <c r="J48" s="42" t="s">
        <v>827</v>
      </c>
      <c r="K48" s="42" t="s">
        <v>1795</v>
      </c>
      <c r="L48" s="42"/>
      <c r="M48" s="42" t="s">
        <v>685</v>
      </c>
      <c r="N48" s="334" t="s">
        <v>683</v>
      </c>
      <c r="O48" s="335"/>
    </row>
    <row r="49" spans="1:15" ht="38.25" x14ac:dyDescent="0.2">
      <c r="A49" s="181"/>
      <c r="B49" s="49" t="s">
        <v>682</v>
      </c>
      <c r="C49" s="23">
        <v>74</v>
      </c>
      <c r="D49" s="42" t="s">
        <v>790</v>
      </c>
      <c r="E49" s="59">
        <v>37287</v>
      </c>
      <c r="F49" s="59">
        <v>37287</v>
      </c>
      <c r="G49" s="42" t="s">
        <v>791</v>
      </c>
      <c r="H49" s="42" t="s">
        <v>684</v>
      </c>
      <c r="I49" s="42" t="s">
        <v>734</v>
      </c>
      <c r="J49" s="42" t="s">
        <v>828</v>
      </c>
      <c r="K49" s="42" t="s">
        <v>1796</v>
      </c>
      <c r="L49" s="42"/>
      <c r="M49" s="42" t="s">
        <v>685</v>
      </c>
      <c r="N49" s="334" t="s">
        <v>683</v>
      </c>
      <c r="O49" s="335"/>
    </row>
    <row r="50" spans="1:15" ht="38.25" x14ac:dyDescent="0.2">
      <c r="A50" s="181"/>
      <c r="B50" s="49" t="s">
        <v>682</v>
      </c>
      <c r="C50" s="23">
        <v>74</v>
      </c>
      <c r="D50" s="42" t="s">
        <v>790</v>
      </c>
      <c r="E50" s="59">
        <v>37287</v>
      </c>
      <c r="F50" s="59">
        <v>37287</v>
      </c>
      <c r="G50" s="42" t="s">
        <v>791</v>
      </c>
      <c r="H50" s="42" t="s">
        <v>684</v>
      </c>
      <c r="I50" s="42" t="s">
        <v>735</v>
      </c>
      <c r="J50" s="42" t="s">
        <v>829</v>
      </c>
      <c r="K50" s="42" t="s">
        <v>1797</v>
      </c>
      <c r="L50" s="42"/>
      <c r="M50" s="42" t="s">
        <v>685</v>
      </c>
      <c r="N50" s="334" t="s">
        <v>683</v>
      </c>
      <c r="O50" s="335"/>
    </row>
    <row r="51" spans="1:15" ht="38.25" x14ac:dyDescent="0.2">
      <c r="A51" s="181"/>
      <c r="B51" s="49" t="s">
        <v>682</v>
      </c>
      <c r="C51" s="23">
        <v>74</v>
      </c>
      <c r="D51" s="42" t="s">
        <v>790</v>
      </c>
      <c r="E51" s="59">
        <v>37287</v>
      </c>
      <c r="F51" s="59">
        <v>37287</v>
      </c>
      <c r="G51" s="42" t="s">
        <v>791</v>
      </c>
      <c r="H51" s="42" t="s">
        <v>684</v>
      </c>
      <c r="I51" s="42" t="s">
        <v>736</v>
      </c>
      <c r="J51" s="42" t="s">
        <v>830</v>
      </c>
      <c r="K51" s="42" t="s">
        <v>1798</v>
      </c>
      <c r="L51" s="42"/>
      <c r="M51" s="42" t="s">
        <v>685</v>
      </c>
      <c r="N51" s="334" t="s">
        <v>683</v>
      </c>
      <c r="O51" s="335"/>
    </row>
    <row r="52" spans="1:15" ht="38.25" x14ac:dyDescent="0.2">
      <c r="A52" s="181"/>
      <c r="B52" s="49" t="s">
        <v>682</v>
      </c>
      <c r="C52" s="23">
        <v>74</v>
      </c>
      <c r="D52" s="42" t="s">
        <v>790</v>
      </c>
      <c r="E52" s="59">
        <v>37287</v>
      </c>
      <c r="F52" s="59">
        <v>37287</v>
      </c>
      <c r="G52" s="42" t="s">
        <v>791</v>
      </c>
      <c r="H52" s="42" t="s">
        <v>684</v>
      </c>
      <c r="I52" s="42" t="s">
        <v>737</v>
      </c>
      <c r="J52" s="42" t="s">
        <v>831</v>
      </c>
      <c r="K52" s="42" t="s">
        <v>1799</v>
      </c>
      <c r="L52" s="42"/>
      <c r="M52" s="42" t="s">
        <v>685</v>
      </c>
      <c r="N52" s="334" t="s">
        <v>683</v>
      </c>
      <c r="O52" s="335"/>
    </row>
    <row r="53" spans="1:15" ht="38.25" x14ac:dyDescent="0.2">
      <c r="A53" s="181"/>
      <c r="B53" s="49" t="s">
        <v>682</v>
      </c>
      <c r="C53" s="23">
        <v>74</v>
      </c>
      <c r="D53" s="42" t="s">
        <v>790</v>
      </c>
      <c r="E53" s="59">
        <v>37287</v>
      </c>
      <c r="F53" s="59">
        <v>37287</v>
      </c>
      <c r="G53" s="42" t="s">
        <v>791</v>
      </c>
      <c r="H53" s="42" t="s">
        <v>684</v>
      </c>
      <c r="I53" s="42" t="s">
        <v>738</v>
      </c>
      <c r="J53" s="42" t="s">
        <v>832</v>
      </c>
      <c r="K53" s="42" t="s">
        <v>1800</v>
      </c>
      <c r="L53" s="42"/>
      <c r="M53" s="42" t="s">
        <v>685</v>
      </c>
      <c r="N53" s="334" t="s">
        <v>683</v>
      </c>
      <c r="O53" s="335"/>
    </row>
    <row r="54" spans="1:15" ht="38.25" x14ac:dyDescent="0.2">
      <c r="A54" s="181"/>
      <c r="B54" s="49" t="s">
        <v>682</v>
      </c>
      <c r="C54" s="23">
        <v>74</v>
      </c>
      <c r="D54" s="42" t="s">
        <v>790</v>
      </c>
      <c r="E54" s="59">
        <v>37287</v>
      </c>
      <c r="F54" s="59">
        <v>37287</v>
      </c>
      <c r="G54" s="42" t="s">
        <v>791</v>
      </c>
      <c r="H54" s="42" t="s">
        <v>684</v>
      </c>
      <c r="I54" s="42" t="s">
        <v>739</v>
      </c>
      <c r="J54" s="42" t="s">
        <v>833</v>
      </c>
      <c r="K54" s="42" t="s">
        <v>1801</v>
      </c>
      <c r="L54" s="42"/>
      <c r="M54" s="42" t="s">
        <v>685</v>
      </c>
      <c r="N54" s="334" t="s">
        <v>683</v>
      </c>
      <c r="O54" s="335"/>
    </row>
    <row r="55" spans="1:15" ht="38.25" x14ac:dyDescent="0.2">
      <c r="A55" s="181"/>
      <c r="B55" s="49" t="s">
        <v>682</v>
      </c>
      <c r="C55" s="23">
        <v>74</v>
      </c>
      <c r="D55" s="42" t="s">
        <v>790</v>
      </c>
      <c r="E55" s="59">
        <v>37287</v>
      </c>
      <c r="F55" s="59">
        <v>37287</v>
      </c>
      <c r="G55" s="42" t="s">
        <v>791</v>
      </c>
      <c r="H55" s="42" t="s">
        <v>684</v>
      </c>
      <c r="I55" s="42" t="s">
        <v>739</v>
      </c>
      <c r="J55" s="42" t="s">
        <v>833</v>
      </c>
      <c r="K55" s="42" t="s">
        <v>1802</v>
      </c>
      <c r="L55" s="42"/>
      <c r="M55" s="42" t="s">
        <v>685</v>
      </c>
      <c r="N55" s="334" t="s">
        <v>683</v>
      </c>
      <c r="O55" s="335"/>
    </row>
    <row r="56" spans="1:15" ht="38.25" x14ac:dyDescent="0.2">
      <c r="A56" s="181"/>
      <c r="B56" s="49" t="s">
        <v>682</v>
      </c>
      <c r="C56" s="23">
        <v>74</v>
      </c>
      <c r="D56" s="42" t="s">
        <v>790</v>
      </c>
      <c r="E56" s="59">
        <v>37287</v>
      </c>
      <c r="F56" s="59">
        <v>37287</v>
      </c>
      <c r="G56" s="42" t="s">
        <v>791</v>
      </c>
      <c r="H56" s="42" t="s">
        <v>684</v>
      </c>
      <c r="I56" s="42" t="s">
        <v>740</v>
      </c>
      <c r="J56" s="42" t="s">
        <v>834</v>
      </c>
      <c r="K56" s="42" t="s">
        <v>1803</v>
      </c>
      <c r="L56" s="42"/>
      <c r="M56" s="42" t="s">
        <v>685</v>
      </c>
      <c r="N56" s="334" t="s">
        <v>683</v>
      </c>
      <c r="O56" s="335"/>
    </row>
    <row r="57" spans="1:15" ht="38.25" x14ac:dyDescent="0.2">
      <c r="A57" s="181"/>
      <c r="B57" s="49" t="s">
        <v>682</v>
      </c>
      <c r="C57" s="23">
        <v>74</v>
      </c>
      <c r="D57" s="42" t="s">
        <v>790</v>
      </c>
      <c r="E57" s="59">
        <v>37287</v>
      </c>
      <c r="F57" s="59">
        <v>37287</v>
      </c>
      <c r="G57" s="42" t="s">
        <v>791</v>
      </c>
      <c r="H57" s="42" t="s">
        <v>684</v>
      </c>
      <c r="I57" s="42" t="s">
        <v>741</v>
      </c>
      <c r="J57" s="42" t="s">
        <v>835</v>
      </c>
      <c r="K57" s="42" t="s">
        <v>1804</v>
      </c>
      <c r="L57" s="42"/>
      <c r="M57" s="42" t="s">
        <v>685</v>
      </c>
      <c r="N57" s="334" t="s">
        <v>683</v>
      </c>
      <c r="O57" s="335"/>
    </row>
    <row r="58" spans="1:15" ht="38.25" x14ac:dyDescent="0.2">
      <c r="A58" s="181"/>
      <c r="B58" s="49" t="s">
        <v>682</v>
      </c>
      <c r="C58" s="23">
        <v>74</v>
      </c>
      <c r="D58" s="42" t="s">
        <v>790</v>
      </c>
      <c r="E58" s="59">
        <v>37287</v>
      </c>
      <c r="F58" s="59">
        <v>37287</v>
      </c>
      <c r="G58" s="42" t="s">
        <v>791</v>
      </c>
      <c r="H58" s="42" t="s">
        <v>684</v>
      </c>
      <c r="I58" s="42" t="s">
        <v>742</v>
      </c>
      <c r="J58" s="42" t="s">
        <v>836</v>
      </c>
      <c r="K58" s="42" t="s">
        <v>1805</v>
      </c>
      <c r="L58" s="42"/>
      <c r="M58" s="42" t="s">
        <v>685</v>
      </c>
      <c r="N58" s="334" t="s">
        <v>683</v>
      </c>
      <c r="O58" s="335"/>
    </row>
    <row r="59" spans="1:15" ht="51" x14ac:dyDescent="0.2">
      <c r="A59" s="181"/>
      <c r="B59" s="49" t="s">
        <v>682</v>
      </c>
      <c r="C59" s="23">
        <v>74</v>
      </c>
      <c r="D59" s="42" t="s">
        <v>790</v>
      </c>
      <c r="E59" s="59">
        <v>37287</v>
      </c>
      <c r="F59" s="59">
        <v>37287</v>
      </c>
      <c r="G59" s="42" t="s">
        <v>791</v>
      </c>
      <c r="H59" s="42" t="s">
        <v>684</v>
      </c>
      <c r="I59" s="42" t="s">
        <v>743</v>
      </c>
      <c r="J59" s="42" t="s">
        <v>837</v>
      </c>
      <c r="K59" s="42" t="s">
        <v>1806</v>
      </c>
      <c r="L59" s="42"/>
      <c r="M59" s="42" t="s">
        <v>685</v>
      </c>
      <c r="N59" s="334" t="s">
        <v>683</v>
      </c>
      <c r="O59" s="335"/>
    </row>
    <row r="60" spans="1:15" ht="38.25" x14ac:dyDescent="0.2">
      <c r="A60" s="181"/>
      <c r="B60" s="49" t="s">
        <v>682</v>
      </c>
      <c r="C60" s="23">
        <v>268</v>
      </c>
      <c r="D60" s="42" t="s">
        <v>790</v>
      </c>
      <c r="E60" s="59">
        <v>42433</v>
      </c>
      <c r="F60" s="59">
        <v>42433</v>
      </c>
      <c r="G60" s="42" t="s">
        <v>791</v>
      </c>
      <c r="H60" s="42" t="s">
        <v>684</v>
      </c>
      <c r="I60" s="42" t="s">
        <v>744</v>
      </c>
      <c r="J60" s="42" t="s">
        <v>838</v>
      </c>
      <c r="K60" s="42" t="s">
        <v>1807</v>
      </c>
      <c r="L60" s="42"/>
      <c r="M60" s="42" t="s">
        <v>685</v>
      </c>
      <c r="N60" s="334" t="s">
        <v>683</v>
      </c>
      <c r="O60" s="335"/>
    </row>
    <row r="61" spans="1:15" ht="38.25" x14ac:dyDescent="0.2">
      <c r="A61" s="181"/>
      <c r="B61" s="49" t="s">
        <v>682</v>
      </c>
      <c r="C61" s="23">
        <v>268</v>
      </c>
      <c r="D61" s="42" t="s">
        <v>790</v>
      </c>
      <c r="E61" s="59">
        <v>42433</v>
      </c>
      <c r="F61" s="59">
        <v>42433</v>
      </c>
      <c r="G61" s="42" t="s">
        <v>791</v>
      </c>
      <c r="H61" s="42" t="s">
        <v>684</v>
      </c>
      <c r="I61" s="42" t="s">
        <v>745</v>
      </c>
      <c r="J61" s="42" t="s">
        <v>839</v>
      </c>
      <c r="K61" s="42" t="s">
        <v>1808</v>
      </c>
      <c r="L61" s="42"/>
      <c r="M61" s="42" t="s">
        <v>685</v>
      </c>
      <c r="N61" s="334" t="s">
        <v>683</v>
      </c>
      <c r="O61" s="335"/>
    </row>
    <row r="62" spans="1:15" ht="51" x14ac:dyDescent="0.2">
      <c r="A62" s="181"/>
      <c r="B62" s="49" t="s">
        <v>682</v>
      </c>
      <c r="C62" s="23">
        <v>268</v>
      </c>
      <c r="D62" s="42" t="s">
        <v>790</v>
      </c>
      <c r="E62" s="59">
        <v>42433</v>
      </c>
      <c r="F62" s="59">
        <v>42433</v>
      </c>
      <c r="G62" s="42" t="s">
        <v>791</v>
      </c>
      <c r="H62" s="42" t="s">
        <v>684</v>
      </c>
      <c r="I62" s="42" t="s">
        <v>746</v>
      </c>
      <c r="J62" s="42" t="s">
        <v>840</v>
      </c>
      <c r="K62" s="42" t="s">
        <v>1809</v>
      </c>
      <c r="L62" s="42"/>
      <c r="M62" s="42" t="s">
        <v>685</v>
      </c>
      <c r="N62" s="334" t="s">
        <v>683</v>
      </c>
      <c r="O62" s="335"/>
    </row>
    <row r="63" spans="1:15" ht="38.25" x14ac:dyDescent="0.2">
      <c r="A63" s="181"/>
      <c r="B63" s="49" t="s">
        <v>682</v>
      </c>
      <c r="C63" s="23">
        <v>268</v>
      </c>
      <c r="D63" s="42" t="s">
        <v>790</v>
      </c>
      <c r="E63" s="59">
        <v>42433</v>
      </c>
      <c r="F63" s="59">
        <v>42433</v>
      </c>
      <c r="G63" s="42" t="s">
        <v>791</v>
      </c>
      <c r="H63" s="42" t="s">
        <v>684</v>
      </c>
      <c r="I63" s="42" t="s">
        <v>747</v>
      </c>
      <c r="J63" s="42" t="s">
        <v>841</v>
      </c>
      <c r="K63" s="42" t="s">
        <v>1810</v>
      </c>
      <c r="L63" s="42"/>
      <c r="M63" s="42" t="s">
        <v>685</v>
      </c>
      <c r="N63" s="334" t="s">
        <v>683</v>
      </c>
      <c r="O63" s="335"/>
    </row>
    <row r="64" spans="1:15" ht="38.25" x14ac:dyDescent="0.2">
      <c r="A64" s="181"/>
      <c r="B64" s="49" t="s">
        <v>682</v>
      </c>
      <c r="C64" s="23">
        <v>268</v>
      </c>
      <c r="D64" s="42" t="s">
        <v>790</v>
      </c>
      <c r="E64" s="59">
        <v>42433</v>
      </c>
      <c r="F64" s="59">
        <v>42433</v>
      </c>
      <c r="G64" s="42" t="s">
        <v>791</v>
      </c>
      <c r="H64" s="42" t="s">
        <v>684</v>
      </c>
      <c r="I64" s="42" t="s">
        <v>748</v>
      </c>
      <c r="J64" s="42" t="s">
        <v>842</v>
      </c>
      <c r="K64" s="42" t="s">
        <v>1811</v>
      </c>
      <c r="L64" s="42"/>
      <c r="M64" s="42" t="s">
        <v>685</v>
      </c>
      <c r="N64" s="334" t="s">
        <v>683</v>
      </c>
      <c r="O64" s="335"/>
    </row>
    <row r="65" spans="1:15" ht="38.25" x14ac:dyDescent="0.2">
      <c r="A65" s="181"/>
      <c r="B65" s="49" t="s">
        <v>682</v>
      </c>
      <c r="C65" s="23">
        <v>558</v>
      </c>
      <c r="D65" s="42" t="s">
        <v>790</v>
      </c>
      <c r="E65" s="59">
        <v>44664</v>
      </c>
      <c r="F65" s="59">
        <v>44664</v>
      </c>
      <c r="G65" s="42" t="s">
        <v>791</v>
      </c>
      <c r="H65" s="42" t="s">
        <v>684</v>
      </c>
      <c r="I65" s="42" t="s">
        <v>749</v>
      </c>
      <c r="J65" s="42" t="s">
        <v>843</v>
      </c>
      <c r="K65" s="42" t="s">
        <v>1812</v>
      </c>
      <c r="L65" s="42"/>
      <c r="M65" s="42" t="s">
        <v>685</v>
      </c>
      <c r="N65" s="334" t="s">
        <v>683</v>
      </c>
      <c r="O65" s="335"/>
    </row>
    <row r="66" spans="1:15" ht="38.25" x14ac:dyDescent="0.2">
      <c r="A66" s="181"/>
      <c r="B66" s="49" t="s">
        <v>682</v>
      </c>
      <c r="C66" s="23">
        <v>1776</v>
      </c>
      <c r="D66" s="42" t="s">
        <v>790</v>
      </c>
      <c r="E66" s="59">
        <v>40481</v>
      </c>
      <c r="F66" s="59">
        <v>44664</v>
      </c>
      <c r="G66" s="42" t="s">
        <v>791</v>
      </c>
      <c r="H66" s="42" t="s">
        <v>684</v>
      </c>
      <c r="I66" s="42" t="s">
        <v>750</v>
      </c>
      <c r="J66" s="42" t="s">
        <v>2060</v>
      </c>
      <c r="K66" s="42" t="s">
        <v>2061</v>
      </c>
      <c r="L66" s="42"/>
      <c r="M66" s="42" t="s">
        <v>685</v>
      </c>
      <c r="N66" s="334" t="s">
        <v>683</v>
      </c>
      <c r="O66" s="335"/>
    </row>
    <row r="67" spans="1:15" ht="38.25" x14ac:dyDescent="0.2">
      <c r="A67" s="181"/>
      <c r="B67" s="49" t="s">
        <v>682</v>
      </c>
      <c r="C67" s="23">
        <v>1776</v>
      </c>
      <c r="D67" s="42" t="s">
        <v>790</v>
      </c>
      <c r="E67" s="59">
        <v>40481</v>
      </c>
      <c r="F67" s="59">
        <v>44664</v>
      </c>
      <c r="G67" s="42" t="s">
        <v>791</v>
      </c>
      <c r="H67" s="42" t="s">
        <v>684</v>
      </c>
      <c r="I67" s="42" t="s">
        <v>751</v>
      </c>
      <c r="J67" s="42" t="s">
        <v>2063</v>
      </c>
      <c r="K67" s="42" t="s">
        <v>2062</v>
      </c>
      <c r="L67" s="42"/>
      <c r="M67" s="42" t="s">
        <v>685</v>
      </c>
      <c r="N67" s="334" t="s">
        <v>683</v>
      </c>
      <c r="O67" s="335"/>
    </row>
    <row r="68" spans="1:15" ht="38.25" x14ac:dyDescent="0.2">
      <c r="A68" s="181"/>
      <c r="B68" s="49" t="s">
        <v>682</v>
      </c>
      <c r="C68" s="23">
        <v>1807</v>
      </c>
      <c r="D68" s="42" t="s">
        <v>790</v>
      </c>
      <c r="E68" s="59">
        <v>42332</v>
      </c>
      <c r="F68" s="59">
        <v>42332</v>
      </c>
      <c r="G68" s="42" t="s">
        <v>791</v>
      </c>
      <c r="H68" s="42" t="s">
        <v>684</v>
      </c>
      <c r="I68" s="42" t="s">
        <v>752</v>
      </c>
      <c r="J68" s="42" t="s">
        <v>845</v>
      </c>
      <c r="K68" s="42" t="s">
        <v>1813</v>
      </c>
      <c r="L68" s="42"/>
      <c r="M68" s="42" t="s">
        <v>685</v>
      </c>
      <c r="N68" s="334" t="s">
        <v>683</v>
      </c>
      <c r="O68" s="335"/>
    </row>
    <row r="69" spans="1:15" ht="38.25" x14ac:dyDescent="0.2">
      <c r="A69" s="181"/>
      <c r="B69" s="49" t="s">
        <v>682</v>
      </c>
      <c r="C69" s="23">
        <v>268</v>
      </c>
      <c r="D69" s="42" t="s">
        <v>790</v>
      </c>
      <c r="E69" s="59">
        <v>42433</v>
      </c>
      <c r="F69" s="59">
        <v>42433</v>
      </c>
      <c r="G69" s="42" t="s">
        <v>791</v>
      </c>
      <c r="H69" s="42" t="s">
        <v>684</v>
      </c>
      <c r="I69" s="42" t="s">
        <v>753</v>
      </c>
      <c r="J69" s="42" t="s">
        <v>844</v>
      </c>
      <c r="K69" s="42" t="s">
        <v>1814</v>
      </c>
      <c r="L69" s="42"/>
      <c r="M69" s="42" t="s">
        <v>685</v>
      </c>
      <c r="N69" s="334" t="s">
        <v>683</v>
      </c>
      <c r="O69" s="335"/>
    </row>
    <row r="70" spans="1:15" ht="38.25" x14ac:dyDescent="0.2">
      <c r="A70" s="181"/>
      <c r="B70" s="49" t="s">
        <v>682</v>
      </c>
      <c r="C70" s="23">
        <v>268</v>
      </c>
      <c r="D70" s="42" t="s">
        <v>790</v>
      </c>
      <c r="E70" s="59">
        <v>42433</v>
      </c>
      <c r="F70" s="59">
        <v>42433</v>
      </c>
      <c r="G70" s="42" t="s">
        <v>791</v>
      </c>
      <c r="H70" s="42" t="s">
        <v>684</v>
      </c>
      <c r="I70" s="42" t="s">
        <v>754</v>
      </c>
      <c r="J70" s="42" t="s">
        <v>846</v>
      </c>
      <c r="K70" s="42" t="s">
        <v>1815</v>
      </c>
      <c r="L70" s="42"/>
      <c r="M70" s="42" t="s">
        <v>685</v>
      </c>
      <c r="N70" s="334" t="s">
        <v>683</v>
      </c>
      <c r="O70" s="335"/>
    </row>
    <row r="71" spans="1:15" ht="38.25" x14ac:dyDescent="0.2">
      <c r="A71" s="181"/>
      <c r="B71" s="49" t="s">
        <v>682</v>
      </c>
      <c r="C71" s="23">
        <v>294</v>
      </c>
      <c r="D71" s="42" t="s">
        <v>790</v>
      </c>
      <c r="E71" s="59">
        <v>44256</v>
      </c>
      <c r="F71" s="59">
        <v>44256</v>
      </c>
      <c r="G71" s="42" t="s">
        <v>791</v>
      </c>
      <c r="H71" s="42" t="s">
        <v>684</v>
      </c>
      <c r="I71" s="42" t="s">
        <v>760</v>
      </c>
      <c r="J71" s="42" t="s">
        <v>847</v>
      </c>
      <c r="K71" s="42" t="s">
        <v>1816</v>
      </c>
      <c r="L71" s="42"/>
      <c r="M71" s="42" t="s">
        <v>685</v>
      </c>
      <c r="N71" s="334" t="s">
        <v>683</v>
      </c>
      <c r="O71" s="335"/>
    </row>
    <row r="72" spans="1:15" ht="38.25" x14ac:dyDescent="0.2">
      <c r="A72" s="181"/>
      <c r="B72" s="49" t="s">
        <v>682</v>
      </c>
      <c r="C72" s="23">
        <v>294</v>
      </c>
      <c r="D72" s="42" t="s">
        <v>790</v>
      </c>
      <c r="E72" s="59">
        <v>44256</v>
      </c>
      <c r="F72" s="59">
        <v>44256</v>
      </c>
      <c r="G72" s="42" t="s">
        <v>791</v>
      </c>
      <c r="H72" s="42" t="s">
        <v>684</v>
      </c>
      <c r="I72" s="42" t="s">
        <v>761</v>
      </c>
      <c r="J72" s="42" t="s">
        <v>848</v>
      </c>
      <c r="K72" s="42" t="s">
        <v>1817</v>
      </c>
      <c r="L72" s="42"/>
      <c r="M72" s="42" t="s">
        <v>685</v>
      </c>
      <c r="N72" s="334" t="s">
        <v>683</v>
      </c>
      <c r="O72" s="335"/>
    </row>
    <row r="73" spans="1:15" ht="38.25" x14ac:dyDescent="0.2">
      <c r="A73" s="181"/>
      <c r="B73" s="49" t="s">
        <v>682</v>
      </c>
      <c r="C73" s="23">
        <v>294</v>
      </c>
      <c r="D73" s="42" t="s">
        <v>790</v>
      </c>
      <c r="E73" s="59">
        <v>44256</v>
      </c>
      <c r="F73" s="59">
        <v>44256</v>
      </c>
      <c r="G73" s="42" t="s">
        <v>791</v>
      </c>
      <c r="H73" s="42" t="s">
        <v>684</v>
      </c>
      <c r="I73" s="42" t="s">
        <v>762</v>
      </c>
      <c r="J73" s="42" t="s">
        <v>849</v>
      </c>
      <c r="K73" s="42" t="s">
        <v>1818</v>
      </c>
      <c r="L73" s="42"/>
      <c r="M73" s="42" t="s">
        <v>685</v>
      </c>
      <c r="N73" s="334" t="s">
        <v>683</v>
      </c>
      <c r="O73" s="335"/>
    </row>
    <row r="74" spans="1:15" ht="38.25" x14ac:dyDescent="0.2">
      <c r="A74" s="181"/>
      <c r="B74" s="49" t="s">
        <v>682</v>
      </c>
      <c r="C74" s="23">
        <v>209</v>
      </c>
      <c r="D74" s="42" t="s">
        <v>790</v>
      </c>
      <c r="E74" s="59">
        <v>41681</v>
      </c>
      <c r="F74" s="59">
        <v>41681</v>
      </c>
      <c r="G74" s="42" t="s">
        <v>791</v>
      </c>
      <c r="H74" s="42" t="s">
        <v>684</v>
      </c>
      <c r="I74" s="42" t="s">
        <v>763</v>
      </c>
      <c r="J74" s="42" t="s">
        <v>850</v>
      </c>
      <c r="K74" s="42" t="s">
        <v>1819</v>
      </c>
      <c r="L74" s="42"/>
      <c r="M74" s="42" t="s">
        <v>685</v>
      </c>
      <c r="N74" s="334" t="s">
        <v>683</v>
      </c>
      <c r="O74" s="335"/>
    </row>
    <row r="75" spans="1:15" ht="38.25" x14ac:dyDescent="0.2">
      <c r="A75" s="181"/>
      <c r="B75" s="49" t="s">
        <v>682</v>
      </c>
      <c r="C75" s="23">
        <v>580</v>
      </c>
      <c r="D75" s="42" t="s">
        <v>790</v>
      </c>
      <c r="E75" s="59">
        <v>44666</v>
      </c>
      <c r="F75" s="59">
        <v>44666</v>
      </c>
      <c r="G75" s="42" t="s">
        <v>791</v>
      </c>
      <c r="H75" s="42" t="s">
        <v>684</v>
      </c>
      <c r="I75" s="42" t="s">
        <v>764</v>
      </c>
      <c r="J75" s="42" t="s">
        <v>851</v>
      </c>
      <c r="K75" s="42" t="s">
        <v>1820</v>
      </c>
      <c r="L75" s="42"/>
      <c r="M75" s="42" t="s">
        <v>685</v>
      </c>
      <c r="N75" s="334" t="s">
        <v>683</v>
      </c>
      <c r="O75" s="335"/>
    </row>
    <row r="76" spans="1:15" ht="38.25" x14ac:dyDescent="0.2">
      <c r="A76" s="181"/>
      <c r="B76" s="49" t="s">
        <v>682</v>
      </c>
      <c r="C76" s="23">
        <v>1543</v>
      </c>
      <c r="D76" s="42" t="s">
        <v>790</v>
      </c>
      <c r="E76" s="59">
        <v>44848</v>
      </c>
      <c r="F76" s="59">
        <v>44666</v>
      </c>
      <c r="G76" s="42" t="s">
        <v>791</v>
      </c>
      <c r="H76" s="42" t="s">
        <v>684</v>
      </c>
      <c r="I76" s="42" t="s">
        <v>765</v>
      </c>
      <c r="J76" s="42" t="s">
        <v>852</v>
      </c>
      <c r="K76" s="42" t="s">
        <v>1821</v>
      </c>
      <c r="L76" s="42"/>
      <c r="M76" s="42" t="s">
        <v>685</v>
      </c>
      <c r="N76" s="334" t="s">
        <v>683</v>
      </c>
      <c r="O76" s="335"/>
    </row>
    <row r="77" spans="1:15" ht="38.25" x14ac:dyDescent="0.2">
      <c r="A77" s="181"/>
      <c r="B77" s="49" t="s">
        <v>682</v>
      </c>
      <c r="C77" s="23">
        <v>209</v>
      </c>
      <c r="D77" s="42" t="s">
        <v>790</v>
      </c>
      <c r="E77" s="59">
        <v>41681</v>
      </c>
      <c r="F77" s="59">
        <v>41681</v>
      </c>
      <c r="G77" s="42" t="s">
        <v>791</v>
      </c>
      <c r="H77" s="42" t="s">
        <v>684</v>
      </c>
      <c r="I77" s="42" t="s">
        <v>766</v>
      </c>
      <c r="J77" s="42" t="s">
        <v>853</v>
      </c>
      <c r="K77" s="42" t="s">
        <v>1822</v>
      </c>
      <c r="L77" s="42"/>
      <c r="M77" s="42" t="s">
        <v>685</v>
      </c>
      <c r="N77" s="334" t="s">
        <v>683</v>
      </c>
      <c r="O77" s="335"/>
    </row>
    <row r="78" spans="1:15" ht="51" x14ac:dyDescent="0.2">
      <c r="A78" s="181"/>
      <c r="B78" s="24" t="s">
        <v>682</v>
      </c>
      <c r="C78" s="23">
        <v>1104</v>
      </c>
      <c r="D78" s="23" t="s">
        <v>790</v>
      </c>
      <c r="E78" s="60">
        <v>45498</v>
      </c>
      <c r="F78" s="60">
        <v>45498</v>
      </c>
      <c r="G78" s="23" t="s">
        <v>791</v>
      </c>
      <c r="H78" s="23" t="s">
        <v>684</v>
      </c>
      <c r="I78" s="23" t="s">
        <v>767</v>
      </c>
      <c r="J78" s="23" t="s">
        <v>2064</v>
      </c>
      <c r="K78" s="23" t="s">
        <v>2065</v>
      </c>
      <c r="L78" s="23"/>
      <c r="M78" s="23" t="s">
        <v>685</v>
      </c>
      <c r="N78" s="146" t="s">
        <v>683</v>
      </c>
      <c r="O78" s="335"/>
    </row>
    <row r="79" spans="1:15" ht="38.25" x14ac:dyDescent="0.2">
      <c r="A79" s="181"/>
      <c r="B79" s="49" t="s">
        <v>682</v>
      </c>
      <c r="C79" s="23">
        <v>359</v>
      </c>
      <c r="D79" s="42" t="s">
        <v>790</v>
      </c>
      <c r="E79" s="59">
        <v>43186</v>
      </c>
      <c r="F79" s="59">
        <v>43186</v>
      </c>
      <c r="G79" s="42" t="s">
        <v>791</v>
      </c>
      <c r="H79" s="42" t="s">
        <v>684</v>
      </c>
      <c r="I79" s="42" t="s">
        <v>768</v>
      </c>
      <c r="J79" s="42" t="s">
        <v>854</v>
      </c>
      <c r="K79" s="42" t="s">
        <v>1823</v>
      </c>
      <c r="L79" s="42"/>
      <c r="M79" s="42" t="s">
        <v>685</v>
      </c>
      <c r="N79" s="334" t="s">
        <v>683</v>
      </c>
      <c r="O79" s="335"/>
    </row>
    <row r="80" spans="1:15" ht="38.25" x14ac:dyDescent="0.2">
      <c r="A80" s="181"/>
      <c r="B80" s="49" t="s">
        <v>682</v>
      </c>
      <c r="C80" s="23">
        <v>1815</v>
      </c>
      <c r="D80" s="42" t="s">
        <v>790</v>
      </c>
      <c r="E80" s="59">
        <v>42335</v>
      </c>
      <c r="F80" s="59">
        <v>42335</v>
      </c>
      <c r="G80" s="42" t="s">
        <v>791</v>
      </c>
      <c r="H80" s="42" t="s">
        <v>684</v>
      </c>
      <c r="I80" s="42" t="s">
        <v>771</v>
      </c>
      <c r="J80" s="42" t="s">
        <v>855</v>
      </c>
      <c r="K80" s="42" t="s">
        <v>1824</v>
      </c>
      <c r="L80" s="42"/>
      <c r="M80" s="42" t="s">
        <v>685</v>
      </c>
      <c r="N80" s="334" t="s">
        <v>683</v>
      </c>
      <c r="O80" s="335"/>
    </row>
    <row r="81" spans="1:15" ht="38.25" x14ac:dyDescent="0.2">
      <c r="A81" s="181"/>
      <c r="B81" s="49" t="s">
        <v>682</v>
      </c>
      <c r="C81" s="23">
        <v>1583</v>
      </c>
      <c r="D81" s="42" t="s">
        <v>790</v>
      </c>
      <c r="E81" s="59">
        <v>42302</v>
      </c>
      <c r="F81" s="59">
        <v>42302</v>
      </c>
      <c r="G81" s="42" t="s">
        <v>791</v>
      </c>
      <c r="H81" s="42" t="s">
        <v>684</v>
      </c>
      <c r="I81" s="42" t="s">
        <v>773</v>
      </c>
      <c r="J81" s="42" t="s">
        <v>856</v>
      </c>
      <c r="K81" s="42" t="s">
        <v>1825</v>
      </c>
      <c r="L81" s="42"/>
      <c r="M81" s="42" t="s">
        <v>685</v>
      </c>
      <c r="N81" s="334" t="s">
        <v>683</v>
      </c>
      <c r="O81" s="335"/>
    </row>
    <row r="82" spans="1:15" ht="38.25" x14ac:dyDescent="0.2">
      <c r="A82" s="181"/>
      <c r="B82" s="49" t="s">
        <v>682</v>
      </c>
      <c r="C82" s="23">
        <v>1549</v>
      </c>
      <c r="D82" s="42" t="s">
        <v>790</v>
      </c>
      <c r="E82" s="59">
        <v>43735</v>
      </c>
      <c r="F82" s="59">
        <v>43735</v>
      </c>
      <c r="G82" s="42" t="s">
        <v>791</v>
      </c>
      <c r="H82" s="42" t="s">
        <v>684</v>
      </c>
      <c r="I82" s="42" t="s">
        <v>774</v>
      </c>
      <c r="J82" s="42" t="s">
        <v>857</v>
      </c>
      <c r="K82" s="42" t="s">
        <v>1826</v>
      </c>
      <c r="L82" s="42"/>
      <c r="M82" s="42" t="s">
        <v>685</v>
      </c>
      <c r="N82" s="334" t="s">
        <v>683</v>
      </c>
      <c r="O82" s="335"/>
    </row>
    <row r="83" spans="1:15" ht="38.25" x14ac:dyDescent="0.2">
      <c r="A83" s="181"/>
      <c r="B83" s="49" t="s">
        <v>682</v>
      </c>
      <c r="C83" s="23">
        <v>416</v>
      </c>
      <c r="D83" s="42" t="s">
        <v>790</v>
      </c>
      <c r="E83" s="59">
        <v>45006</v>
      </c>
      <c r="F83" s="59">
        <v>45006</v>
      </c>
      <c r="G83" s="42" t="s">
        <v>791</v>
      </c>
      <c r="H83" s="42" t="s">
        <v>684</v>
      </c>
      <c r="I83" s="42" t="s">
        <v>776</v>
      </c>
      <c r="J83" s="42" t="s">
        <v>858</v>
      </c>
      <c r="K83" s="42" t="s">
        <v>1827</v>
      </c>
      <c r="L83" s="42"/>
      <c r="M83" s="42" t="s">
        <v>685</v>
      </c>
      <c r="N83" s="334" t="s">
        <v>683</v>
      </c>
      <c r="O83" s="335"/>
    </row>
    <row r="84" spans="1:15" ht="38.25" x14ac:dyDescent="0.2">
      <c r="A84" s="181"/>
      <c r="B84" s="49" t="s">
        <v>682</v>
      </c>
      <c r="C84" s="23">
        <v>416</v>
      </c>
      <c r="D84" s="42" t="s">
        <v>790</v>
      </c>
      <c r="E84" s="59">
        <v>45006</v>
      </c>
      <c r="F84" s="59">
        <v>45006</v>
      </c>
      <c r="G84" s="42" t="s">
        <v>791</v>
      </c>
      <c r="H84" s="42" t="s">
        <v>684</v>
      </c>
      <c r="I84" s="42" t="s">
        <v>777</v>
      </c>
      <c r="J84" s="42" t="s">
        <v>859</v>
      </c>
      <c r="K84" s="42" t="s">
        <v>1828</v>
      </c>
      <c r="L84" s="42"/>
      <c r="M84" s="42" t="s">
        <v>685</v>
      </c>
      <c r="N84" s="334" t="s">
        <v>683</v>
      </c>
      <c r="O84" s="335"/>
    </row>
    <row r="85" spans="1:15" ht="38.25" x14ac:dyDescent="0.2">
      <c r="A85" s="181"/>
      <c r="B85" s="49" t="s">
        <v>682</v>
      </c>
      <c r="C85" s="23">
        <v>416</v>
      </c>
      <c r="D85" s="42" t="s">
        <v>790</v>
      </c>
      <c r="E85" s="59">
        <v>45006</v>
      </c>
      <c r="F85" s="59">
        <v>45006</v>
      </c>
      <c r="G85" s="42" t="s">
        <v>791</v>
      </c>
      <c r="H85" s="42" t="s">
        <v>684</v>
      </c>
      <c r="I85" s="42" t="s">
        <v>778</v>
      </c>
      <c r="J85" s="42" t="s">
        <v>860</v>
      </c>
      <c r="K85" s="42" t="s">
        <v>1829</v>
      </c>
      <c r="L85" s="42"/>
      <c r="M85" s="42" t="s">
        <v>685</v>
      </c>
      <c r="N85" s="334" t="s">
        <v>683</v>
      </c>
      <c r="O85" s="335"/>
    </row>
    <row r="86" spans="1:15" ht="38.25" x14ac:dyDescent="0.2">
      <c r="A86" s="181"/>
      <c r="B86" s="49" t="s">
        <v>682</v>
      </c>
      <c r="C86" s="23">
        <v>569</v>
      </c>
      <c r="D86" s="23" t="s">
        <v>790</v>
      </c>
      <c r="E86" s="60">
        <v>45037</v>
      </c>
      <c r="F86" s="60">
        <v>45037</v>
      </c>
      <c r="G86" s="42" t="s">
        <v>791</v>
      </c>
      <c r="H86" s="42" t="s">
        <v>684</v>
      </c>
      <c r="I86" s="42" t="s">
        <v>861</v>
      </c>
      <c r="J86" s="42" t="s">
        <v>2066</v>
      </c>
      <c r="K86" s="42" t="s">
        <v>2067</v>
      </c>
      <c r="L86" s="42"/>
      <c r="M86" s="42" t="s">
        <v>685</v>
      </c>
      <c r="N86" s="334" t="s">
        <v>683</v>
      </c>
      <c r="O86" s="335"/>
    </row>
    <row r="87" spans="1:15" ht="51" x14ac:dyDescent="0.2">
      <c r="A87" s="181"/>
      <c r="B87" s="49" t="s">
        <v>682</v>
      </c>
      <c r="C87" s="23">
        <v>452</v>
      </c>
      <c r="D87" s="42" t="s">
        <v>790</v>
      </c>
      <c r="E87" s="59">
        <v>42468</v>
      </c>
      <c r="F87" s="59">
        <v>42468</v>
      </c>
      <c r="G87" s="42" t="s">
        <v>791</v>
      </c>
      <c r="H87" s="42" t="s">
        <v>684</v>
      </c>
      <c r="I87" s="42" t="s">
        <v>781</v>
      </c>
      <c r="J87" s="42" t="s">
        <v>862</v>
      </c>
      <c r="K87" s="42" t="s">
        <v>1830</v>
      </c>
      <c r="L87" s="42"/>
      <c r="M87" s="42" t="s">
        <v>685</v>
      </c>
      <c r="N87" s="334" t="s">
        <v>683</v>
      </c>
      <c r="O87" s="335"/>
    </row>
    <row r="88" spans="1:15" ht="38.25" x14ac:dyDescent="0.2">
      <c r="A88" s="181"/>
      <c r="B88" s="49" t="s">
        <v>682</v>
      </c>
      <c r="C88" s="23">
        <v>1570</v>
      </c>
      <c r="D88" s="42" t="s">
        <v>790</v>
      </c>
      <c r="E88" s="59">
        <v>44852</v>
      </c>
      <c r="F88" s="59">
        <v>44852</v>
      </c>
      <c r="G88" s="42" t="s">
        <v>791</v>
      </c>
      <c r="H88" s="42" t="s">
        <v>684</v>
      </c>
      <c r="I88" s="42" t="s">
        <v>2512</v>
      </c>
      <c r="J88" s="42" t="s">
        <v>865</v>
      </c>
      <c r="K88" s="42" t="s">
        <v>1831</v>
      </c>
      <c r="L88" s="42"/>
      <c r="M88" s="42" t="s">
        <v>685</v>
      </c>
      <c r="N88" s="334" t="s">
        <v>683</v>
      </c>
      <c r="O88" s="335"/>
    </row>
    <row r="89" spans="1:15" ht="63.75" x14ac:dyDescent="0.2">
      <c r="A89" s="181"/>
      <c r="B89" s="24" t="s">
        <v>2068</v>
      </c>
      <c r="C89" s="307"/>
      <c r="D89" s="23"/>
      <c r="E89" s="60">
        <v>44340</v>
      </c>
      <c r="F89" s="60">
        <v>44340</v>
      </c>
      <c r="G89" s="42" t="s">
        <v>791</v>
      </c>
      <c r="H89" s="42" t="s">
        <v>684</v>
      </c>
      <c r="I89" s="42" t="s">
        <v>863</v>
      </c>
      <c r="J89" s="42" t="s">
        <v>864</v>
      </c>
      <c r="K89" s="42" t="s">
        <v>1832</v>
      </c>
      <c r="L89" s="42"/>
      <c r="M89" s="42" t="s">
        <v>685</v>
      </c>
      <c r="N89" s="334" t="s">
        <v>683</v>
      </c>
      <c r="O89" s="335"/>
    </row>
    <row r="90" spans="1:15" ht="38.25" x14ac:dyDescent="0.2">
      <c r="A90" s="181"/>
      <c r="B90" s="49" t="s">
        <v>682</v>
      </c>
      <c r="C90" s="36">
        <v>1358</v>
      </c>
      <c r="D90" s="36" t="s">
        <v>790</v>
      </c>
      <c r="E90" s="53">
        <v>45211</v>
      </c>
      <c r="F90" s="53">
        <v>45209</v>
      </c>
      <c r="G90" s="42" t="s">
        <v>791</v>
      </c>
      <c r="H90" s="42" t="s">
        <v>684</v>
      </c>
      <c r="I90" s="42" t="s">
        <v>866</v>
      </c>
      <c r="J90" s="289" t="s">
        <v>2053</v>
      </c>
      <c r="K90" s="289" t="s">
        <v>2054</v>
      </c>
      <c r="L90" s="42"/>
      <c r="M90" s="42" t="s">
        <v>685</v>
      </c>
      <c r="N90" s="334" t="s">
        <v>683</v>
      </c>
      <c r="O90" s="335"/>
    </row>
    <row r="91" spans="1:15" ht="38.25" x14ac:dyDescent="0.2">
      <c r="A91" s="181"/>
      <c r="B91" s="49" t="s">
        <v>682</v>
      </c>
      <c r="C91" s="36">
        <v>1358</v>
      </c>
      <c r="D91" s="36" t="s">
        <v>790</v>
      </c>
      <c r="E91" s="53">
        <v>45211</v>
      </c>
      <c r="F91" s="53">
        <v>45209</v>
      </c>
      <c r="G91" s="42" t="s">
        <v>791</v>
      </c>
      <c r="H91" s="42" t="s">
        <v>684</v>
      </c>
      <c r="I91" s="42" t="s">
        <v>867</v>
      </c>
      <c r="J91" s="289" t="s">
        <v>2053</v>
      </c>
      <c r="K91" s="289" t="s">
        <v>2054</v>
      </c>
      <c r="L91" s="42"/>
      <c r="M91" s="42" t="s">
        <v>685</v>
      </c>
      <c r="N91" s="334" t="s">
        <v>683</v>
      </c>
      <c r="O91" s="335"/>
    </row>
    <row r="92" spans="1:15" ht="38.25" x14ac:dyDescent="0.2">
      <c r="A92" s="181"/>
      <c r="B92" s="49" t="s">
        <v>682</v>
      </c>
      <c r="C92" s="36">
        <v>1358</v>
      </c>
      <c r="D92" s="42" t="s">
        <v>682</v>
      </c>
      <c r="E92" s="53">
        <v>45211</v>
      </c>
      <c r="F92" s="53">
        <v>45209</v>
      </c>
      <c r="G92" s="42" t="s">
        <v>791</v>
      </c>
      <c r="H92" s="42" t="s">
        <v>684</v>
      </c>
      <c r="I92" s="42" t="s">
        <v>868</v>
      </c>
      <c r="J92" s="289" t="s">
        <v>2053</v>
      </c>
      <c r="K92" s="289" t="s">
        <v>2054</v>
      </c>
      <c r="L92" s="42"/>
      <c r="M92" s="42" t="s">
        <v>685</v>
      </c>
      <c r="N92" s="334" t="s">
        <v>683</v>
      </c>
      <c r="O92" s="335"/>
    </row>
    <row r="93" spans="1:15" ht="63.75" x14ac:dyDescent="0.2">
      <c r="A93" s="181"/>
      <c r="B93" s="49" t="s">
        <v>682</v>
      </c>
      <c r="C93" s="36">
        <v>1171</v>
      </c>
      <c r="D93" s="42" t="s">
        <v>682</v>
      </c>
      <c r="E93" s="53">
        <v>45516</v>
      </c>
      <c r="F93" s="53">
        <v>45516</v>
      </c>
      <c r="G93" s="42" t="s">
        <v>791</v>
      </c>
      <c r="H93" s="42" t="s">
        <v>684</v>
      </c>
      <c r="I93" s="42" t="s">
        <v>869</v>
      </c>
      <c r="J93" s="289" t="s">
        <v>2025</v>
      </c>
      <c r="K93" s="289" t="s">
        <v>2026</v>
      </c>
      <c r="L93" s="42"/>
      <c r="M93" s="42" t="s">
        <v>685</v>
      </c>
      <c r="N93" s="334" t="s">
        <v>683</v>
      </c>
      <c r="O93" s="335"/>
    </row>
    <row r="94" spans="1:15" ht="63.75" x14ac:dyDescent="0.2">
      <c r="A94" s="181"/>
      <c r="B94" s="50" t="s">
        <v>2510</v>
      </c>
      <c r="C94" s="36"/>
      <c r="D94" s="42"/>
      <c r="E94" s="53">
        <v>45475</v>
      </c>
      <c r="F94" s="53">
        <v>45475</v>
      </c>
      <c r="G94" s="42" t="s">
        <v>791</v>
      </c>
      <c r="H94" s="42" t="s">
        <v>684</v>
      </c>
      <c r="I94" s="42" t="s">
        <v>2509</v>
      </c>
      <c r="J94" s="289" t="s">
        <v>2514</v>
      </c>
      <c r="K94" s="289" t="s">
        <v>2511</v>
      </c>
      <c r="L94" s="42"/>
      <c r="M94" s="42" t="s">
        <v>685</v>
      </c>
      <c r="N94" s="334" t="s">
        <v>683</v>
      </c>
      <c r="O94" s="335"/>
    </row>
    <row r="95" spans="1:15" ht="51" x14ac:dyDescent="0.2">
      <c r="A95" s="181"/>
      <c r="B95" s="49" t="s">
        <v>682</v>
      </c>
      <c r="C95" s="23">
        <v>1156</v>
      </c>
      <c r="D95" s="23" t="s">
        <v>790</v>
      </c>
      <c r="E95" s="60">
        <v>45163</v>
      </c>
      <c r="F95" s="60">
        <v>45163</v>
      </c>
      <c r="G95" s="42" t="s">
        <v>791</v>
      </c>
      <c r="H95" s="42" t="s">
        <v>684</v>
      </c>
      <c r="I95" s="42" t="s">
        <v>2046</v>
      </c>
      <c r="J95" s="289" t="s">
        <v>2047</v>
      </c>
      <c r="K95" s="289" t="s">
        <v>1883</v>
      </c>
      <c r="L95" s="42"/>
      <c r="M95" s="42" t="s">
        <v>685</v>
      </c>
      <c r="N95" s="334" t="s">
        <v>683</v>
      </c>
      <c r="O95" s="335"/>
    </row>
    <row r="96" spans="1:15" ht="51" x14ac:dyDescent="0.2">
      <c r="A96" s="181"/>
      <c r="B96" s="50" t="s">
        <v>2045</v>
      </c>
      <c r="C96" s="307"/>
      <c r="D96" s="23"/>
      <c r="E96" s="53">
        <v>45434</v>
      </c>
      <c r="F96" s="53">
        <v>45434</v>
      </c>
      <c r="G96" s="42" t="s">
        <v>791</v>
      </c>
      <c r="H96" s="42" t="s">
        <v>684</v>
      </c>
      <c r="I96" s="42" t="s">
        <v>2504</v>
      </c>
      <c r="J96" s="289" t="s">
        <v>2044</v>
      </c>
      <c r="K96" s="289" t="s">
        <v>1744</v>
      </c>
      <c r="L96" s="42"/>
      <c r="M96" s="42" t="s">
        <v>685</v>
      </c>
      <c r="N96" s="334" t="s">
        <v>683</v>
      </c>
      <c r="O96" s="335"/>
    </row>
    <row r="97" spans="1:15" ht="38.25" x14ac:dyDescent="0.2">
      <c r="A97" s="181"/>
      <c r="B97" s="50" t="s">
        <v>2500</v>
      </c>
      <c r="C97" s="307"/>
      <c r="D97" s="23"/>
      <c r="E97" s="53">
        <v>45510</v>
      </c>
      <c r="F97" s="53">
        <v>45510</v>
      </c>
      <c r="G97" s="42" t="s">
        <v>791</v>
      </c>
      <c r="H97" s="42" t="s">
        <v>684</v>
      </c>
      <c r="I97" s="42" t="s">
        <v>2499</v>
      </c>
      <c r="J97" s="289" t="s">
        <v>2502</v>
      </c>
      <c r="K97" s="289" t="s">
        <v>2503</v>
      </c>
      <c r="L97" s="42"/>
      <c r="M97" s="42" t="s">
        <v>685</v>
      </c>
      <c r="N97" s="334" t="s">
        <v>683</v>
      </c>
      <c r="O97" s="335"/>
    </row>
    <row r="98" spans="1:15" ht="38.25" x14ac:dyDescent="0.2">
      <c r="A98" s="181"/>
      <c r="B98" s="50" t="s">
        <v>2482</v>
      </c>
      <c r="C98" s="307"/>
      <c r="D98" s="23"/>
      <c r="E98" s="53">
        <v>45518</v>
      </c>
      <c r="F98" s="53">
        <v>45518</v>
      </c>
      <c r="G98" s="42" t="s">
        <v>791</v>
      </c>
      <c r="H98" s="42" t="s">
        <v>684</v>
      </c>
      <c r="I98" s="42" t="s">
        <v>2505</v>
      </c>
      <c r="J98" s="289" t="s">
        <v>2506</v>
      </c>
      <c r="K98" s="289" t="s">
        <v>2507</v>
      </c>
      <c r="L98" s="42"/>
      <c r="M98" s="42" t="s">
        <v>685</v>
      </c>
      <c r="N98" s="334" t="s">
        <v>683</v>
      </c>
      <c r="O98" s="335"/>
    </row>
    <row r="99" spans="1:15" ht="38.25" x14ac:dyDescent="0.2">
      <c r="A99" s="181"/>
      <c r="B99" s="49" t="s">
        <v>682</v>
      </c>
      <c r="C99" s="36">
        <v>1195</v>
      </c>
      <c r="D99" s="23" t="s">
        <v>790</v>
      </c>
      <c r="E99" s="53">
        <v>45518</v>
      </c>
      <c r="F99" s="53">
        <v>45518</v>
      </c>
      <c r="G99" s="42" t="s">
        <v>791</v>
      </c>
      <c r="H99" s="42" t="s">
        <v>684</v>
      </c>
      <c r="I99" s="42" t="s">
        <v>2339</v>
      </c>
      <c r="J99" s="289" t="s">
        <v>2340</v>
      </c>
      <c r="K99" s="289" t="s">
        <v>2341</v>
      </c>
      <c r="L99" s="42"/>
      <c r="M99" s="42" t="s">
        <v>685</v>
      </c>
      <c r="N99" s="334" t="s">
        <v>683</v>
      </c>
      <c r="O99" s="335"/>
    </row>
    <row r="100" spans="1:15" ht="38.25" x14ac:dyDescent="0.2">
      <c r="A100" s="181"/>
      <c r="B100" s="49" t="s">
        <v>682</v>
      </c>
      <c r="C100" s="36" t="s">
        <v>2565</v>
      </c>
      <c r="D100" s="23" t="s">
        <v>790</v>
      </c>
      <c r="E100" s="53" t="s">
        <v>2566</v>
      </c>
      <c r="F100" s="53" t="s">
        <v>2566</v>
      </c>
      <c r="G100" s="42" t="s">
        <v>791</v>
      </c>
      <c r="H100" s="42" t="s">
        <v>684</v>
      </c>
      <c r="I100" s="42" t="s">
        <v>2041</v>
      </c>
      <c r="J100" s="289" t="s">
        <v>2042</v>
      </c>
      <c r="K100" s="289" t="s">
        <v>2043</v>
      </c>
      <c r="L100" s="42"/>
      <c r="M100" s="42" t="s">
        <v>685</v>
      </c>
      <c r="N100" s="334" t="s">
        <v>683</v>
      </c>
      <c r="O100" s="335"/>
    </row>
    <row r="101" spans="1:15" ht="38.25" x14ac:dyDescent="0.2">
      <c r="A101" s="181"/>
      <c r="B101" s="50" t="s">
        <v>2446</v>
      </c>
      <c r="C101" s="36"/>
      <c r="D101" s="23"/>
      <c r="E101" s="53"/>
      <c r="F101" s="53"/>
      <c r="G101" s="42" t="s">
        <v>791</v>
      </c>
      <c r="H101" s="42" t="s">
        <v>684</v>
      </c>
      <c r="I101" s="42" t="s">
        <v>2445</v>
      </c>
      <c r="J101" s="289" t="s">
        <v>2508</v>
      </c>
      <c r="K101" s="289" t="s">
        <v>2480</v>
      </c>
      <c r="L101" s="42"/>
      <c r="M101" s="42"/>
      <c r="N101" s="334"/>
      <c r="O101" s="335"/>
    </row>
    <row r="102" spans="1:15" ht="38.25" x14ac:dyDescent="0.2">
      <c r="A102" s="181"/>
      <c r="B102" s="50" t="s">
        <v>2446</v>
      </c>
      <c r="C102" s="36"/>
      <c r="D102" s="23"/>
      <c r="E102" s="53"/>
      <c r="F102" s="53"/>
      <c r="G102" s="42" t="s">
        <v>791</v>
      </c>
      <c r="H102" s="42" t="s">
        <v>684</v>
      </c>
      <c r="I102" s="42" t="s">
        <v>2447</v>
      </c>
      <c r="J102" s="289" t="s">
        <v>2508</v>
      </c>
      <c r="K102" s="289" t="s">
        <v>2480</v>
      </c>
      <c r="L102" s="42"/>
      <c r="M102" s="42"/>
      <c r="N102" s="334"/>
      <c r="O102" s="335"/>
    </row>
    <row r="103" spans="1:15" ht="38.25" x14ac:dyDescent="0.2">
      <c r="A103" s="181"/>
      <c r="B103" s="50" t="s">
        <v>2482</v>
      </c>
      <c r="C103" s="36"/>
      <c r="D103" s="23"/>
      <c r="E103" s="53">
        <v>45518</v>
      </c>
      <c r="F103" s="53">
        <v>45518</v>
      </c>
      <c r="G103" s="42" t="s">
        <v>791</v>
      </c>
      <c r="H103" s="42" t="s">
        <v>684</v>
      </c>
      <c r="I103" s="42" t="s">
        <v>2430</v>
      </c>
      <c r="J103" s="289" t="s">
        <v>2486</v>
      </c>
      <c r="K103" s="289" t="s">
        <v>2485</v>
      </c>
      <c r="L103" s="42"/>
      <c r="M103" s="42"/>
      <c r="N103" s="334"/>
      <c r="O103" s="335"/>
    </row>
    <row r="104" spans="1:15" ht="38.25" x14ac:dyDescent="0.2">
      <c r="A104" s="181"/>
      <c r="B104" s="49" t="s">
        <v>682</v>
      </c>
      <c r="C104" s="23">
        <v>74</v>
      </c>
      <c r="D104" s="42" t="s">
        <v>790</v>
      </c>
      <c r="E104" s="59">
        <v>37287</v>
      </c>
      <c r="F104" s="59">
        <v>37287</v>
      </c>
      <c r="G104" s="42" t="s">
        <v>791</v>
      </c>
      <c r="H104" s="42" t="s">
        <v>684</v>
      </c>
      <c r="I104" s="289" t="s">
        <v>871</v>
      </c>
      <c r="J104" s="289" t="s">
        <v>870</v>
      </c>
      <c r="K104" s="289" t="s">
        <v>1833</v>
      </c>
      <c r="L104" s="42"/>
      <c r="M104" s="42" t="s">
        <v>685</v>
      </c>
      <c r="N104" s="334" t="s">
        <v>683</v>
      </c>
      <c r="O104" s="335"/>
    </row>
    <row r="105" spans="1:15" ht="38.25" x14ac:dyDescent="0.2">
      <c r="A105" s="181"/>
      <c r="B105" s="49" t="s">
        <v>682</v>
      </c>
      <c r="C105" s="23">
        <v>359</v>
      </c>
      <c r="D105" s="42" t="s">
        <v>790</v>
      </c>
      <c r="E105" s="59">
        <v>43186</v>
      </c>
      <c r="F105" s="59">
        <v>37287</v>
      </c>
      <c r="G105" s="42" t="s">
        <v>791</v>
      </c>
      <c r="H105" s="42" t="s">
        <v>684</v>
      </c>
      <c r="I105" s="332" t="s">
        <v>872</v>
      </c>
      <c r="J105" s="289" t="s">
        <v>873</v>
      </c>
      <c r="K105" s="289" t="s">
        <v>1834</v>
      </c>
      <c r="L105" s="42"/>
      <c r="M105" s="42" t="s">
        <v>685</v>
      </c>
      <c r="N105" s="334" t="s">
        <v>683</v>
      </c>
      <c r="O105" s="335"/>
    </row>
    <row r="106" spans="1:15" ht="25.5" x14ac:dyDescent="0.2">
      <c r="A106" s="181"/>
      <c r="B106" s="49" t="s">
        <v>682</v>
      </c>
      <c r="C106" s="23">
        <v>1747</v>
      </c>
      <c r="D106" s="42" t="s">
        <v>790</v>
      </c>
      <c r="E106" s="59">
        <v>45286</v>
      </c>
      <c r="F106" s="59">
        <v>37287</v>
      </c>
      <c r="G106" s="42" t="s">
        <v>791</v>
      </c>
      <c r="H106" s="42" t="s">
        <v>684</v>
      </c>
      <c r="I106" s="36" t="s">
        <v>877</v>
      </c>
      <c r="J106" s="289" t="s">
        <v>875</v>
      </c>
      <c r="K106" s="289" t="s">
        <v>1835</v>
      </c>
      <c r="L106" s="42"/>
      <c r="M106" s="42" t="s">
        <v>685</v>
      </c>
      <c r="N106" s="334" t="s">
        <v>683</v>
      </c>
      <c r="O106" s="335"/>
    </row>
    <row r="107" spans="1:15" ht="25.5" x14ac:dyDescent="0.2">
      <c r="A107" s="181"/>
      <c r="B107" s="49" t="s">
        <v>682</v>
      </c>
      <c r="C107" s="23">
        <v>1570</v>
      </c>
      <c r="D107" s="42" t="s">
        <v>790</v>
      </c>
      <c r="E107" s="59">
        <v>44852</v>
      </c>
      <c r="F107" s="59">
        <v>44852</v>
      </c>
      <c r="G107" s="42" t="s">
        <v>791</v>
      </c>
      <c r="H107" s="42" t="s">
        <v>684</v>
      </c>
      <c r="I107" s="36" t="s">
        <v>881</v>
      </c>
      <c r="J107" s="289" t="s">
        <v>874</v>
      </c>
      <c r="K107" s="289" t="s">
        <v>1836</v>
      </c>
      <c r="L107" s="42"/>
      <c r="M107" s="42" t="s">
        <v>685</v>
      </c>
      <c r="N107" s="334" t="s">
        <v>683</v>
      </c>
      <c r="O107" s="335"/>
    </row>
    <row r="108" spans="1:15" ht="25.5" x14ac:dyDescent="0.2">
      <c r="A108" s="181"/>
      <c r="B108" s="49" t="s">
        <v>682</v>
      </c>
      <c r="C108" s="23">
        <v>1358</v>
      </c>
      <c r="D108" s="42" t="s">
        <v>790</v>
      </c>
      <c r="E108" s="59">
        <v>45211</v>
      </c>
      <c r="F108" s="59">
        <v>45211</v>
      </c>
      <c r="G108" s="42" t="s">
        <v>791</v>
      </c>
      <c r="H108" s="42" t="s">
        <v>684</v>
      </c>
      <c r="I108" s="36" t="s">
        <v>878</v>
      </c>
      <c r="J108" s="289" t="s">
        <v>876</v>
      </c>
      <c r="K108" s="289" t="s">
        <v>1837</v>
      </c>
      <c r="L108" s="42"/>
      <c r="M108" s="42" t="s">
        <v>685</v>
      </c>
      <c r="N108" s="334" t="s">
        <v>683</v>
      </c>
      <c r="O108" s="335"/>
    </row>
    <row r="109" spans="1:15" ht="25.5" x14ac:dyDescent="0.2">
      <c r="A109" s="181"/>
      <c r="B109" s="49" t="s">
        <v>682</v>
      </c>
      <c r="C109" s="23">
        <v>1305</v>
      </c>
      <c r="D109" s="42" t="s">
        <v>790</v>
      </c>
      <c r="E109" s="59">
        <v>45201</v>
      </c>
      <c r="F109" s="59">
        <v>45201</v>
      </c>
      <c r="G109" s="42" t="s">
        <v>791</v>
      </c>
      <c r="H109" s="42" t="s">
        <v>684</v>
      </c>
      <c r="I109" s="36" t="s">
        <v>879</v>
      </c>
      <c r="J109" s="289" t="s">
        <v>880</v>
      </c>
      <c r="K109" s="289" t="s">
        <v>1838</v>
      </c>
      <c r="L109" s="42"/>
      <c r="M109" s="42" t="s">
        <v>685</v>
      </c>
      <c r="N109" s="334" t="s">
        <v>683</v>
      </c>
      <c r="O109" s="335"/>
    </row>
    <row r="110" spans="1:15" ht="25.5" x14ac:dyDescent="0.2">
      <c r="A110" s="181"/>
      <c r="B110" s="49" t="s">
        <v>682</v>
      </c>
      <c r="C110" s="23">
        <v>1570</v>
      </c>
      <c r="D110" s="42" t="s">
        <v>790</v>
      </c>
      <c r="E110" s="59">
        <v>44852</v>
      </c>
      <c r="F110" s="59">
        <v>44852</v>
      </c>
      <c r="G110" s="42" t="s">
        <v>791</v>
      </c>
      <c r="H110" s="42" t="s">
        <v>684</v>
      </c>
      <c r="I110" s="36" t="s">
        <v>2556</v>
      </c>
      <c r="J110" s="289" t="s">
        <v>2557</v>
      </c>
      <c r="K110" s="289" t="s">
        <v>2558</v>
      </c>
      <c r="L110" s="42"/>
      <c r="M110" s="42" t="s">
        <v>685</v>
      </c>
      <c r="N110" s="334" t="s">
        <v>683</v>
      </c>
      <c r="O110" s="335"/>
    </row>
    <row r="111" spans="1:15" ht="25.5" x14ac:dyDescent="0.2">
      <c r="A111" s="181"/>
      <c r="B111" s="49" t="s">
        <v>682</v>
      </c>
      <c r="C111" s="23">
        <v>208</v>
      </c>
      <c r="D111" s="42" t="s">
        <v>790</v>
      </c>
      <c r="E111" s="59">
        <v>45335</v>
      </c>
      <c r="F111" s="59">
        <v>45335</v>
      </c>
      <c r="G111" s="42" t="s">
        <v>791</v>
      </c>
      <c r="H111" s="42" t="s">
        <v>684</v>
      </c>
      <c r="I111" s="36" t="s">
        <v>882</v>
      </c>
      <c r="J111" s="289" t="s">
        <v>883</v>
      </c>
      <c r="K111" s="289" t="s">
        <v>1839</v>
      </c>
      <c r="L111" s="42"/>
      <c r="M111" s="42" t="s">
        <v>685</v>
      </c>
      <c r="N111" s="334" t="s">
        <v>683</v>
      </c>
      <c r="O111" s="335"/>
    </row>
    <row r="112" spans="1:15" ht="38.25" x14ac:dyDescent="0.2">
      <c r="A112" s="181"/>
      <c r="B112" s="24" t="s">
        <v>682</v>
      </c>
      <c r="C112" s="23">
        <v>1105</v>
      </c>
      <c r="D112" s="23" t="s">
        <v>790</v>
      </c>
      <c r="E112" s="60">
        <v>45498</v>
      </c>
      <c r="F112" s="60">
        <v>45498</v>
      </c>
      <c r="G112" s="23" t="s">
        <v>791</v>
      </c>
      <c r="H112" s="23" t="s">
        <v>684</v>
      </c>
      <c r="I112" s="36" t="s">
        <v>1714</v>
      </c>
      <c r="J112" s="36" t="s">
        <v>883</v>
      </c>
      <c r="K112" s="36" t="s">
        <v>1840</v>
      </c>
      <c r="L112" s="23"/>
      <c r="M112" s="23" t="s">
        <v>685</v>
      </c>
      <c r="N112" s="146" t="s">
        <v>683</v>
      </c>
      <c r="O112" s="335"/>
    </row>
    <row r="113" spans="1:15" ht="51" x14ac:dyDescent="0.2">
      <c r="A113" s="181"/>
      <c r="B113" s="49"/>
      <c r="C113" s="307" t="s">
        <v>2415</v>
      </c>
      <c r="D113" s="289"/>
      <c r="E113" s="53">
        <v>45434</v>
      </c>
      <c r="F113" s="53" t="s">
        <v>2417</v>
      </c>
      <c r="G113" s="42" t="s">
        <v>791</v>
      </c>
      <c r="H113" s="42" t="s">
        <v>684</v>
      </c>
      <c r="I113" s="36" t="s">
        <v>886</v>
      </c>
      <c r="J113" s="289" t="s">
        <v>2044</v>
      </c>
      <c r="K113" s="289" t="s">
        <v>1744</v>
      </c>
      <c r="L113" s="42"/>
      <c r="M113" s="42" t="s">
        <v>685</v>
      </c>
      <c r="N113" s="334" t="s">
        <v>683</v>
      </c>
      <c r="O113" s="335"/>
    </row>
    <row r="114" spans="1:15" ht="38.25" x14ac:dyDescent="0.2">
      <c r="A114" s="181"/>
      <c r="B114" s="49" t="s">
        <v>682</v>
      </c>
      <c r="C114" s="36">
        <v>1583</v>
      </c>
      <c r="D114" s="42" t="s">
        <v>790</v>
      </c>
      <c r="E114" s="53">
        <v>42297</v>
      </c>
      <c r="F114" s="53">
        <v>42297</v>
      </c>
      <c r="G114" s="42" t="s">
        <v>791</v>
      </c>
      <c r="H114" s="42" t="s">
        <v>684</v>
      </c>
      <c r="I114" s="36" t="s">
        <v>887</v>
      </c>
      <c r="J114" s="289" t="s">
        <v>2416</v>
      </c>
      <c r="K114" s="289" t="s">
        <v>2015</v>
      </c>
      <c r="L114" s="42"/>
      <c r="M114" s="42" t="s">
        <v>685</v>
      </c>
      <c r="N114" s="334" t="s">
        <v>683</v>
      </c>
      <c r="O114" s="335"/>
    </row>
    <row r="115" spans="1:15" ht="25.5" x14ac:dyDescent="0.2">
      <c r="A115" s="181"/>
      <c r="B115" s="49" t="s">
        <v>682</v>
      </c>
      <c r="C115" s="23" t="s">
        <v>2569</v>
      </c>
      <c r="D115" s="42" t="s">
        <v>790</v>
      </c>
      <c r="E115" s="59" t="s">
        <v>2570</v>
      </c>
      <c r="F115" s="59" t="s">
        <v>2570</v>
      </c>
      <c r="G115" s="42" t="s">
        <v>791</v>
      </c>
      <c r="H115" s="42" t="s">
        <v>684</v>
      </c>
      <c r="I115" s="36" t="s">
        <v>888</v>
      </c>
      <c r="J115" s="289" t="s">
        <v>884</v>
      </c>
      <c r="K115" s="289" t="s">
        <v>1841</v>
      </c>
      <c r="L115" s="42"/>
      <c r="M115" s="42" t="s">
        <v>685</v>
      </c>
      <c r="N115" s="334" t="s">
        <v>683</v>
      </c>
      <c r="O115" s="335"/>
    </row>
    <row r="116" spans="1:15" ht="38.25" x14ac:dyDescent="0.2">
      <c r="A116" s="181"/>
      <c r="B116" s="49" t="s">
        <v>682</v>
      </c>
      <c r="C116" s="23" t="s">
        <v>2568</v>
      </c>
      <c r="D116" s="42" t="s">
        <v>682</v>
      </c>
      <c r="E116" s="59" t="s">
        <v>2567</v>
      </c>
      <c r="F116" s="59" t="s">
        <v>2567</v>
      </c>
      <c r="G116" s="42" t="s">
        <v>791</v>
      </c>
      <c r="H116" s="42" t="s">
        <v>684</v>
      </c>
      <c r="I116" s="36" t="s">
        <v>889</v>
      </c>
      <c r="J116" s="289" t="s">
        <v>885</v>
      </c>
      <c r="K116" s="289" t="s">
        <v>1842</v>
      </c>
      <c r="L116" s="42"/>
      <c r="M116" s="42" t="s">
        <v>685</v>
      </c>
      <c r="N116" s="334" t="s">
        <v>683</v>
      </c>
      <c r="O116" s="335"/>
    </row>
    <row r="117" spans="1:15" ht="25.5" x14ac:dyDescent="0.2">
      <c r="A117" s="181"/>
      <c r="B117" s="49" t="s">
        <v>682</v>
      </c>
      <c r="C117" s="23">
        <v>1170</v>
      </c>
      <c r="D117" s="42" t="s">
        <v>682</v>
      </c>
      <c r="E117" s="59">
        <v>45516</v>
      </c>
      <c r="F117" s="59">
        <v>45516</v>
      </c>
      <c r="G117" s="42" t="s">
        <v>791</v>
      </c>
      <c r="H117" s="42" t="s">
        <v>684</v>
      </c>
      <c r="I117" s="36" t="s">
        <v>2027</v>
      </c>
      <c r="J117" s="290" t="s">
        <v>2028</v>
      </c>
      <c r="K117" s="290" t="s">
        <v>2029</v>
      </c>
      <c r="L117" s="42"/>
      <c r="M117" s="42" t="s">
        <v>685</v>
      </c>
      <c r="N117" s="334" t="s">
        <v>683</v>
      </c>
      <c r="O117" s="335"/>
    </row>
    <row r="118" spans="1:15" ht="25.5" x14ac:dyDescent="0.2">
      <c r="A118" s="181"/>
      <c r="B118" s="49" t="s">
        <v>682</v>
      </c>
      <c r="C118" s="23">
        <v>1440</v>
      </c>
      <c r="D118" s="42" t="s">
        <v>790</v>
      </c>
      <c r="E118" s="59">
        <v>45226</v>
      </c>
      <c r="F118" s="59">
        <v>45226</v>
      </c>
      <c r="G118" s="42" t="s">
        <v>791</v>
      </c>
      <c r="H118" s="42" t="s">
        <v>684</v>
      </c>
      <c r="I118" s="289" t="s">
        <v>176</v>
      </c>
      <c r="J118" s="322" t="s">
        <v>916</v>
      </c>
      <c r="K118" s="322" t="s">
        <v>916</v>
      </c>
      <c r="L118" s="42"/>
      <c r="M118" s="42" t="s">
        <v>685</v>
      </c>
      <c r="N118" s="334" t="s">
        <v>683</v>
      </c>
      <c r="O118" s="335"/>
    </row>
    <row r="119" spans="1:15" ht="25.5" x14ac:dyDescent="0.2">
      <c r="A119" s="181"/>
      <c r="B119" s="49" t="s">
        <v>682</v>
      </c>
      <c r="C119" s="23">
        <v>1440</v>
      </c>
      <c r="D119" s="42" t="s">
        <v>790</v>
      </c>
      <c r="E119" s="59">
        <v>45226</v>
      </c>
      <c r="F119" s="59">
        <v>45226</v>
      </c>
      <c r="G119" s="42" t="s">
        <v>791</v>
      </c>
      <c r="H119" s="42" t="s">
        <v>684</v>
      </c>
      <c r="I119" s="289" t="s">
        <v>894</v>
      </c>
      <c r="J119" s="323" t="s">
        <v>917</v>
      </c>
      <c r="K119" s="323" t="s">
        <v>917</v>
      </c>
      <c r="L119" s="42"/>
      <c r="M119" s="42" t="s">
        <v>685</v>
      </c>
      <c r="N119" s="334" t="s">
        <v>683</v>
      </c>
      <c r="O119" s="335"/>
    </row>
    <row r="120" spans="1:15" ht="25.5" x14ac:dyDescent="0.2">
      <c r="A120" s="181"/>
      <c r="B120" s="49" t="s">
        <v>682</v>
      </c>
      <c r="C120" s="23">
        <v>1440</v>
      </c>
      <c r="D120" s="42" t="s">
        <v>790</v>
      </c>
      <c r="E120" s="59">
        <v>45226</v>
      </c>
      <c r="F120" s="59">
        <v>45226</v>
      </c>
      <c r="G120" s="42" t="s">
        <v>791</v>
      </c>
      <c r="H120" s="42" t="s">
        <v>684</v>
      </c>
      <c r="I120" s="289" t="s">
        <v>895</v>
      </c>
      <c r="J120" s="23" t="s">
        <v>918</v>
      </c>
      <c r="K120" s="23" t="s">
        <v>918</v>
      </c>
      <c r="L120" s="42"/>
      <c r="M120" s="42" t="s">
        <v>685</v>
      </c>
      <c r="N120" s="334" t="s">
        <v>683</v>
      </c>
      <c r="O120" s="335"/>
    </row>
    <row r="121" spans="1:15" ht="25.5" x14ac:dyDescent="0.2">
      <c r="A121" s="181"/>
      <c r="B121" s="49" t="s">
        <v>682</v>
      </c>
      <c r="C121" s="23">
        <v>1440</v>
      </c>
      <c r="D121" s="42" t="s">
        <v>790</v>
      </c>
      <c r="E121" s="59">
        <v>45226</v>
      </c>
      <c r="F121" s="59">
        <v>45226</v>
      </c>
      <c r="G121" s="42" t="s">
        <v>791</v>
      </c>
      <c r="H121" s="42" t="s">
        <v>684</v>
      </c>
      <c r="I121" s="289" t="s">
        <v>896</v>
      </c>
      <c r="J121" s="323" t="s">
        <v>919</v>
      </c>
      <c r="K121" s="323" t="s">
        <v>919</v>
      </c>
      <c r="L121" s="42"/>
      <c r="M121" s="42" t="s">
        <v>685</v>
      </c>
      <c r="N121" s="334" t="s">
        <v>683</v>
      </c>
      <c r="O121" s="335"/>
    </row>
    <row r="122" spans="1:15" ht="25.5" x14ac:dyDescent="0.2">
      <c r="A122" s="181"/>
      <c r="B122" s="49" t="s">
        <v>682</v>
      </c>
      <c r="C122" s="36">
        <v>1051</v>
      </c>
      <c r="D122" s="289" t="s">
        <v>790</v>
      </c>
      <c r="E122" s="53">
        <v>45488</v>
      </c>
      <c r="F122" s="53">
        <v>45488</v>
      </c>
      <c r="G122" s="42" t="s">
        <v>791</v>
      </c>
      <c r="H122" s="42" t="s">
        <v>684</v>
      </c>
      <c r="I122" s="289" t="s">
        <v>897</v>
      </c>
      <c r="J122" s="323" t="s">
        <v>920</v>
      </c>
      <c r="K122" s="323" t="s">
        <v>920</v>
      </c>
      <c r="L122" s="42"/>
      <c r="M122" s="42" t="s">
        <v>685</v>
      </c>
      <c r="N122" s="334" t="s">
        <v>683</v>
      </c>
      <c r="O122" s="335"/>
    </row>
    <row r="123" spans="1:15" ht="25.5" x14ac:dyDescent="0.2">
      <c r="A123" s="181"/>
      <c r="B123" s="49" t="s">
        <v>682</v>
      </c>
      <c r="C123" s="23">
        <v>562</v>
      </c>
      <c r="D123" s="42" t="s">
        <v>790</v>
      </c>
      <c r="E123" s="59">
        <v>45404</v>
      </c>
      <c r="F123" s="59">
        <v>45404</v>
      </c>
      <c r="G123" s="42" t="s">
        <v>791</v>
      </c>
      <c r="H123" s="42" t="s">
        <v>684</v>
      </c>
      <c r="I123" s="289" t="s">
        <v>898</v>
      </c>
      <c r="J123" s="323" t="s">
        <v>921</v>
      </c>
      <c r="K123" s="323" t="s">
        <v>921</v>
      </c>
      <c r="L123" s="42"/>
      <c r="M123" s="42" t="s">
        <v>685</v>
      </c>
      <c r="N123" s="334" t="s">
        <v>683</v>
      </c>
      <c r="O123" s="335"/>
    </row>
    <row r="124" spans="1:15" ht="25.5" x14ac:dyDescent="0.2">
      <c r="A124" s="181"/>
      <c r="B124" s="49" t="s">
        <v>682</v>
      </c>
      <c r="C124" s="23">
        <v>562</v>
      </c>
      <c r="D124" s="42" t="s">
        <v>790</v>
      </c>
      <c r="E124" s="59">
        <v>45404</v>
      </c>
      <c r="F124" s="59">
        <v>45404</v>
      </c>
      <c r="G124" s="42" t="s">
        <v>791</v>
      </c>
      <c r="H124" s="42" t="s">
        <v>684</v>
      </c>
      <c r="I124" s="289" t="s">
        <v>899</v>
      </c>
      <c r="J124" s="323" t="s">
        <v>922</v>
      </c>
      <c r="K124" s="323" t="s">
        <v>922</v>
      </c>
      <c r="L124" s="42"/>
      <c r="M124" s="42" t="s">
        <v>685</v>
      </c>
      <c r="N124" s="334" t="s">
        <v>683</v>
      </c>
      <c r="O124" s="335"/>
    </row>
    <row r="125" spans="1:15" ht="25.5" x14ac:dyDescent="0.2">
      <c r="A125" s="181"/>
      <c r="B125" s="49" t="s">
        <v>682</v>
      </c>
      <c r="C125" s="23">
        <v>562</v>
      </c>
      <c r="D125" s="42" t="s">
        <v>790</v>
      </c>
      <c r="E125" s="59">
        <v>45404</v>
      </c>
      <c r="F125" s="59">
        <v>45404</v>
      </c>
      <c r="G125" s="42" t="s">
        <v>791</v>
      </c>
      <c r="H125" s="42" t="s">
        <v>684</v>
      </c>
      <c r="I125" s="289" t="s">
        <v>900</v>
      </c>
      <c r="J125" s="323" t="s">
        <v>923</v>
      </c>
      <c r="K125" s="323" t="s">
        <v>923</v>
      </c>
      <c r="L125" s="42"/>
      <c r="M125" s="42" t="s">
        <v>685</v>
      </c>
      <c r="N125" s="334" t="s">
        <v>683</v>
      </c>
      <c r="O125" s="335"/>
    </row>
    <row r="126" spans="1:15" ht="25.5" x14ac:dyDescent="0.2">
      <c r="A126" s="181"/>
      <c r="B126" s="49" t="s">
        <v>682</v>
      </c>
      <c r="C126" s="23">
        <v>562</v>
      </c>
      <c r="D126" s="42" t="s">
        <v>790</v>
      </c>
      <c r="E126" s="59">
        <v>45404</v>
      </c>
      <c r="F126" s="59">
        <v>45404</v>
      </c>
      <c r="G126" s="42" t="s">
        <v>791</v>
      </c>
      <c r="H126" s="42" t="s">
        <v>684</v>
      </c>
      <c r="I126" s="289" t="s">
        <v>901</v>
      </c>
      <c r="J126" s="323" t="s">
        <v>924</v>
      </c>
      <c r="K126" s="323" t="s">
        <v>924</v>
      </c>
      <c r="L126" s="42"/>
      <c r="M126" s="42" t="s">
        <v>685</v>
      </c>
      <c r="N126" s="334" t="s">
        <v>683</v>
      </c>
      <c r="O126" s="335"/>
    </row>
    <row r="127" spans="1:15" ht="38.25" x14ac:dyDescent="0.2">
      <c r="A127" s="181"/>
      <c r="B127" s="49" t="s">
        <v>682</v>
      </c>
      <c r="C127" s="23">
        <v>1155</v>
      </c>
      <c r="D127" s="42" t="s">
        <v>790</v>
      </c>
      <c r="E127" s="59">
        <v>45163</v>
      </c>
      <c r="F127" s="59">
        <v>45163</v>
      </c>
      <c r="G127" s="42" t="s">
        <v>791</v>
      </c>
      <c r="H127" s="42" t="s">
        <v>684</v>
      </c>
      <c r="I127" s="289" t="s">
        <v>902</v>
      </c>
      <c r="J127" s="323" t="s">
        <v>925</v>
      </c>
      <c r="K127" s="323" t="s">
        <v>925</v>
      </c>
      <c r="L127" s="42"/>
      <c r="M127" s="42" t="s">
        <v>685</v>
      </c>
      <c r="N127" s="334" t="s">
        <v>683</v>
      </c>
      <c r="O127" s="335"/>
    </row>
    <row r="128" spans="1:15" ht="38.25" x14ac:dyDescent="0.2">
      <c r="A128" s="181"/>
      <c r="B128" s="49" t="s">
        <v>682</v>
      </c>
      <c r="C128" s="23">
        <v>1155</v>
      </c>
      <c r="D128" s="42" t="s">
        <v>790</v>
      </c>
      <c r="E128" s="59">
        <v>45163</v>
      </c>
      <c r="F128" s="59">
        <v>45163</v>
      </c>
      <c r="G128" s="42" t="s">
        <v>791</v>
      </c>
      <c r="H128" s="42" t="s">
        <v>684</v>
      </c>
      <c r="I128" s="289" t="s">
        <v>903</v>
      </c>
      <c r="J128" s="323" t="s">
        <v>926</v>
      </c>
      <c r="K128" s="323" t="s">
        <v>926</v>
      </c>
      <c r="L128" s="42"/>
      <c r="M128" s="42" t="s">
        <v>685</v>
      </c>
      <c r="N128" s="334" t="s">
        <v>683</v>
      </c>
      <c r="O128" s="335"/>
    </row>
    <row r="129" spans="1:15" ht="25.5" x14ac:dyDescent="0.2">
      <c r="A129" s="181"/>
      <c r="B129" s="49" t="s">
        <v>682</v>
      </c>
      <c r="C129" s="23">
        <v>1301</v>
      </c>
      <c r="D129" s="42" t="s">
        <v>790</v>
      </c>
      <c r="E129" s="59">
        <v>44967</v>
      </c>
      <c r="F129" s="59">
        <v>44967</v>
      </c>
      <c r="G129" s="42" t="s">
        <v>791</v>
      </c>
      <c r="H129" s="42" t="s">
        <v>684</v>
      </c>
      <c r="I129" s="289" t="s">
        <v>904</v>
      </c>
      <c r="J129" s="323" t="s">
        <v>927</v>
      </c>
      <c r="K129" s="323" t="s">
        <v>927</v>
      </c>
      <c r="L129" s="42"/>
      <c r="M129" s="42" t="s">
        <v>685</v>
      </c>
      <c r="N129" s="334" t="s">
        <v>683</v>
      </c>
      <c r="O129" s="335"/>
    </row>
    <row r="130" spans="1:15" ht="25.5" x14ac:dyDescent="0.2">
      <c r="A130" s="181"/>
      <c r="B130" s="49" t="s">
        <v>682</v>
      </c>
      <c r="C130" s="23">
        <v>1440</v>
      </c>
      <c r="D130" s="42" t="s">
        <v>790</v>
      </c>
      <c r="E130" s="59">
        <v>45226</v>
      </c>
      <c r="F130" s="59">
        <v>45226</v>
      </c>
      <c r="G130" s="42" t="s">
        <v>791</v>
      </c>
      <c r="H130" s="42" t="s">
        <v>684</v>
      </c>
      <c r="I130" s="289" t="s">
        <v>905</v>
      </c>
      <c r="J130" s="324" t="s">
        <v>928</v>
      </c>
      <c r="K130" s="324" t="s">
        <v>928</v>
      </c>
      <c r="L130" s="42"/>
      <c r="M130" s="42" t="s">
        <v>685</v>
      </c>
      <c r="N130" s="334" t="s">
        <v>683</v>
      </c>
      <c r="O130" s="335"/>
    </row>
    <row r="131" spans="1:15" ht="25.5" x14ac:dyDescent="0.2">
      <c r="A131" s="181"/>
      <c r="B131" s="49" t="s">
        <v>682</v>
      </c>
      <c r="C131" s="23">
        <v>1440</v>
      </c>
      <c r="D131" s="42" t="s">
        <v>790</v>
      </c>
      <c r="E131" s="59">
        <v>45226</v>
      </c>
      <c r="F131" s="59">
        <v>45226</v>
      </c>
      <c r="G131" s="42" t="s">
        <v>791</v>
      </c>
      <c r="H131" s="42" t="s">
        <v>684</v>
      </c>
      <c r="I131" s="289" t="s">
        <v>906</v>
      </c>
      <c r="J131" s="324" t="s">
        <v>929</v>
      </c>
      <c r="K131" s="324" t="s">
        <v>929</v>
      </c>
      <c r="L131" s="42"/>
      <c r="M131" s="42" t="s">
        <v>685</v>
      </c>
      <c r="N131" s="334" t="s">
        <v>683</v>
      </c>
      <c r="O131" s="335"/>
    </row>
    <row r="132" spans="1:15" ht="25.5" x14ac:dyDescent="0.2">
      <c r="A132" s="181"/>
      <c r="B132" s="49"/>
      <c r="C132" s="307" t="s">
        <v>2418</v>
      </c>
      <c r="D132" s="36"/>
      <c r="E132" s="53">
        <v>45426</v>
      </c>
      <c r="F132" s="53">
        <v>45426</v>
      </c>
      <c r="G132" s="42" t="s">
        <v>791</v>
      </c>
      <c r="H132" s="42" t="s">
        <v>684</v>
      </c>
      <c r="I132" s="289" t="s">
        <v>907</v>
      </c>
      <c r="J132" s="324" t="s">
        <v>930</v>
      </c>
      <c r="K132" s="324" t="s">
        <v>930</v>
      </c>
      <c r="L132" s="42"/>
      <c r="M132" s="42" t="s">
        <v>685</v>
      </c>
      <c r="N132" s="334" t="s">
        <v>683</v>
      </c>
      <c r="O132" s="335"/>
    </row>
    <row r="133" spans="1:15" ht="25.5" x14ac:dyDescent="0.2">
      <c r="A133" s="181"/>
      <c r="B133" s="49" t="s">
        <v>682</v>
      </c>
      <c r="C133" s="23">
        <v>1440</v>
      </c>
      <c r="D133" s="42" t="s">
        <v>790</v>
      </c>
      <c r="E133" s="59">
        <v>45226</v>
      </c>
      <c r="F133" s="59">
        <v>45226</v>
      </c>
      <c r="G133" s="42" t="s">
        <v>791</v>
      </c>
      <c r="H133" s="42" t="s">
        <v>684</v>
      </c>
      <c r="I133" s="289" t="s">
        <v>908</v>
      </c>
      <c r="J133" s="324" t="s">
        <v>931</v>
      </c>
      <c r="K133" s="324" t="s">
        <v>931</v>
      </c>
      <c r="L133" s="42"/>
      <c r="M133" s="42" t="s">
        <v>685</v>
      </c>
      <c r="N133" s="334" t="s">
        <v>683</v>
      </c>
      <c r="O133" s="335"/>
    </row>
    <row r="134" spans="1:15" ht="25.5" x14ac:dyDescent="0.2">
      <c r="A134" s="181"/>
      <c r="B134" s="49"/>
      <c r="C134" s="307" t="s">
        <v>2419</v>
      </c>
      <c r="D134" s="36"/>
      <c r="E134" s="53">
        <v>45406</v>
      </c>
      <c r="F134" s="53">
        <v>45406</v>
      </c>
      <c r="G134" s="42" t="s">
        <v>791</v>
      </c>
      <c r="H134" s="42" t="s">
        <v>684</v>
      </c>
      <c r="I134" s="289" t="s">
        <v>909</v>
      </c>
      <c r="J134" s="324" t="s">
        <v>932</v>
      </c>
      <c r="K134" s="324" t="s">
        <v>932</v>
      </c>
      <c r="L134" s="42"/>
      <c r="M134" s="42" t="s">
        <v>685</v>
      </c>
      <c r="N134" s="334" t="s">
        <v>683</v>
      </c>
      <c r="O134" s="335"/>
    </row>
    <row r="135" spans="1:15" ht="25.5" x14ac:dyDescent="0.2">
      <c r="A135" s="181"/>
      <c r="B135" s="49" t="s">
        <v>682</v>
      </c>
      <c r="C135" s="23">
        <v>1023</v>
      </c>
      <c r="D135" s="42" t="s">
        <v>790</v>
      </c>
      <c r="E135" s="59">
        <v>45482</v>
      </c>
      <c r="F135" s="59">
        <v>45482</v>
      </c>
      <c r="G135" s="42" t="s">
        <v>791</v>
      </c>
      <c r="H135" s="42" t="s">
        <v>684</v>
      </c>
      <c r="I135" s="289" t="s">
        <v>910</v>
      </c>
      <c r="J135" s="324" t="s">
        <v>933</v>
      </c>
      <c r="K135" s="324" t="s">
        <v>933</v>
      </c>
      <c r="L135" s="42"/>
      <c r="M135" s="42" t="s">
        <v>685</v>
      </c>
      <c r="N135" s="334" t="s">
        <v>683</v>
      </c>
      <c r="O135" s="335"/>
    </row>
    <row r="136" spans="1:15" ht="25.5" x14ac:dyDescent="0.2">
      <c r="A136" s="181"/>
      <c r="B136" s="49" t="s">
        <v>682</v>
      </c>
      <c r="C136" s="23">
        <v>1440</v>
      </c>
      <c r="D136" s="42" t="s">
        <v>790</v>
      </c>
      <c r="E136" s="59">
        <v>45226</v>
      </c>
      <c r="F136" s="59">
        <v>45226</v>
      </c>
      <c r="G136" s="42" t="s">
        <v>791</v>
      </c>
      <c r="H136" s="42" t="s">
        <v>684</v>
      </c>
      <c r="I136" s="289" t="s">
        <v>911</v>
      </c>
      <c r="J136" s="324" t="s">
        <v>934</v>
      </c>
      <c r="K136" s="324" t="s">
        <v>934</v>
      </c>
      <c r="L136" s="42"/>
      <c r="M136" s="42" t="s">
        <v>685</v>
      </c>
      <c r="N136" s="334" t="s">
        <v>683</v>
      </c>
      <c r="O136" s="335"/>
    </row>
    <row r="137" spans="1:15" ht="25.5" x14ac:dyDescent="0.2">
      <c r="A137" s="181"/>
      <c r="B137" s="49" t="s">
        <v>682</v>
      </c>
      <c r="C137" s="23">
        <v>1440</v>
      </c>
      <c r="D137" s="42" t="s">
        <v>790</v>
      </c>
      <c r="E137" s="59">
        <v>45226</v>
      </c>
      <c r="F137" s="59">
        <v>45226</v>
      </c>
      <c r="G137" s="42" t="s">
        <v>791</v>
      </c>
      <c r="H137" s="42" t="s">
        <v>684</v>
      </c>
      <c r="I137" s="289" t="s">
        <v>912</v>
      </c>
      <c r="J137" s="324" t="s">
        <v>935</v>
      </c>
      <c r="K137" s="324" t="s">
        <v>935</v>
      </c>
      <c r="L137" s="42"/>
      <c r="M137" s="42" t="s">
        <v>685</v>
      </c>
      <c r="N137" s="334" t="s">
        <v>683</v>
      </c>
      <c r="O137" s="335"/>
    </row>
    <row r="138" spans="1:15" ht="25.5" x14ac:dyDescent="0.2">
      <c r="A138" s="181"/>
      <c r="B138" s="49" t="s">
        <v>682</v>
      </c>
      <c r="C138" s="23">
        <v>1440</v>
      </c>
      <c r="D138" s="42" t="s">
        <v>790</v>
      </c>
      <c r="E138" s="59">
        <v>45226</v>
      </c>
      <c r="F138" s="59">
        <v>45226</v>
      </c>
      <c r="G138" s="42" t="s">
        <v>791</v>
      </c>
      <c r="H138" s="42" t="s">
        <v>684</v>
      </c>
      <c r="I138" s="289" t="s">
        <v>913</v>
      </c>
      <c r="J138" s="323" t="s">
        <v>936</v>
      </c>
      <c r="K138" s="323" t="s">
        <v>936</v>
      </c>
      <c r="L138" s="42"/>
      <c r="M138" s="42" t="s">
        <v>685</v>
      </c>
      <c r="N138" s="334" t="s">
        <v>683</v>
      </c>
      <c r="O138" s="335"/>
    </row>
    <row r="139" spans="1:15" ht="25.5" x14ac:dyDescent="0.2">
      <c r="A139" s="181"/>
      <c r="B139" s="49" t="s">
        <v>682</v>
      </c>
      <c r="C139" s="23">
        <v>1440</v>
      </c>
      <c r="D139" s="42" t="s">
        <v>790</v>
      </c>
      <c r="E139" s="59">
        <v>45226</v>
      </c>
      <c r="F139" s="59">
        <v>45226</v>
      </c>
      <c r="G139" s="42" t="s">
        <v>791</v>
      </c>
      <c r="H139" s="42" t="s">
        <v>684</v>
      </c>
      <c r="I139" s="289" t="s">
        <v>914</v>
      </c>
      <c r="J139" s="324" t="s">
        <v>937</v>
      </c>
      <c r="K139" s="324" t="s">
        <v>937</v>
      </c>
      <c r="L139" s="42"/>
      <c r="M139" s="42" t="s">
        <v>685</v>
      </c>
      <c r="N139" s="334" t="s">
        <v>683</v>
      </c>
      <c r="O139" s="335"/>
    </row>
    <row r="140" spans="1:15" ht="25.5" x14ac:dyDescent="0.2">
      <c r="A140" s="181"/>
      <c r="B140" s="49"/>
      <c r="C140" s="307" t="s">
        <v>2420</v>
      </c>
      <c r="D140" s="42"/>
      <c r="E140" s="53">
        <v>45467</v>
      </c>
      <c r="F140" s="53">
        <v>45467</v>
      </c>
      <c r="G140" s="42" t="s">
        <v>791</v>
      </c>
      <c r="H140" s="42" t="s">
        <v>684</v>
      </c>
      <c r="I140" s="23" t="s">
        <v>915</v>
      </c>
      <c r="J140" s="324" t="s">
        <v>938</v>
      </c>
      <c r="K140" s="324" t="s">
        <v>938</v>
      </c>
      <c r="L140" s="42"/>
      <c r="M140" s="42" t="s">
        <v>685</v>
      </c>
      <c r="N140" s="334" t="s">
        <v>683</v>
      </c>
      <c r="O140" s="335"/>
    </row>
    <row r="141" spans="1:15" ht="38.25" x14ac:dyDescent="0.2">
      <c r="A141" s="181"/>
      <c r="B141" s="49" t="s">
        <v>682</v>
      </c>
      <c r="C141" s="36">
        <v>1175</v>
      </c>
      <c r="D141" s="289" t="s">
        <v>790</v>
      </c>
      <c r="E141" s="53">
        <v>45516</v>
      </c>
      <c r="F141" s="53">
        <v>45516</v>
      </c>
      <c r="G141" s="42" t="s">
        <v>791</v>
      </c>
      <c r="H141" s="42" t="s">
        <v>684</v>
      </c>
      <c r="I141" s="23" t="s">
        <v>1729</v>
      </c>
      <c r="J141" s="23" t="s">
        <v>1730</v>
      </c>
      <c r="K141" s="23" t="s">
        <v>1843</v>
      </c>
      <c r="L141" s="42"/>
      <c r="M141" s="42" t="s">
        <v>685</v>
      </c>
      <c r="N141" s="334" t="s">
        <v>683</v>
      </c>
      <c r="O141" s="335"/>
    </row>
    <row r="142" spans="1:15" ht="38.25" x14ac:dyDescent="0.2">
      <c r="A142" s="181"/>
      <c r="B142" s="50" t="s">
        <v>2574</v>
      </c>
      <c r="C142" s="36"/>
      <c r="D142" s="289"/>
      <c r="E142" s="53">
        <v>45519</v>
      </c>
      <c r="F142" s="53">
        <v>45519</v>
      </c>
      <c r="G142" s="42" t="s">
        <v>791</v>
      </c>
      <c r="H142" s="42" t="s">
        <v>684</v>
      </c>
      <c r="I142" s="23" t="s">
        <v>2575</v>
      </c>
      <c r="J142" s="23" t="s">
        <v>2576</v>
      </c>
      <c r="K142" s="23" t="s">
        <v>2577</v>
      </c>
      <c r="L142" s="42"/>
      <c r="M142" s="42"/>
      <c r="N142" s="334"/>
      <c r="O142" s="335"/>
    </row>
    <row r="143" spans="1:15" ht="25.5" x14ac:dyDescent="0.2">
      <c r="A143" s="181"/>
      <c r="B143" s="49" t="s">
        <v>682</v>
      </c>
      <c r="C143" s="23">
        <v>359</v>
      </c>
      <c r="D143" s="42" t="s">
        <v>790</v>
      </c>
      <c r="E143" s="59">
        <v>43186</v>
      </c>
      <c r="F143" s="59">
        <v>43186</v>
      </c>
      <c r="G143" s="42" t="s">
        <v>791</v>
      </c>
      <c r="H143" s="42" t="s">
        <v>684</v>
      </c>
      <c r="I143" s="42" t="s">
        <v>940</v>
      </c>
      <c r="J143" s="324" t="s">
        <v>947</v>
      </c>
      <c r="K143" s="324" t="s">
        <v>947</v>
      </c>
      <c r="L143" s="42"/>
      <c r="M143" s="42" t="s">
        <v>685</v>
      </c>
      <c r="N143" s="334" t="s">
        <v>683</v>
      </c>
      <c r="O143" s="335"/>
    </row>
    <row r="144" spans="1:15" ht="38.25" x14ac:dyDescent="0.2">
      <c r="A144" s="181"/>
      <c r="B144" s="49" t="s">
        <v>2099</v>
      </c>
      <c r="C144" s="36">
        <v>1175</v>
      </c>
      <c r="D144" s="42" t="s">
        <v>2099</v>
      </c>
      <c r="E144" s="53">
        <v>45516</v>
      </c>
      <c r="F144" s="53">
        <v>45516</v>
      </c>
      <c r="G144" s="42" t="s">
        <v>791</v>
      </c>
      <c r="H144" s="42" t="s">
        <v>684</v>
      </c>
      <c r="I144" s="23" t="s">
        <v>941</v>
      </c>
      <c r="J144" s="23" t="s">
        <v>1739</v>
      </c>
      <c r="K144" s="23" t="s">
        <v>1844</v>
      </c>
      <c r="L144" s="42"/>
      <c r="M144" s="42" t="s">
        <v>685</v>
      </c>
      <c r="N144" s="334" t="s">
        <v>683</v>
      </c>
      <c r="O144" s="335"/>
    </row>
    <row r="145" spans="1:15" ht="25.5" x14ac:dyDescent="0.2">
      <c r="A145" s="181"/>
      <c r="B145" s="49" t="s">
        <v>682</v>
      </c>
      <c r="C145" s="23">
        <v>294</v>
      </c>
      <c r="D145" s="42" t="s">
        <v>790</v>
      </c>
      <c r="E145" s="59">
        <v>44256</v>
      </c>
      <c r="F145" s="59">
        <v>44256</v>
      </c>
      <c r="G145" s="42" t="s">
        <v>791</v>
      </c>
      <c r="H145" s="42" t="s">
        <v>684</v>
      </c>
      <c r="I145" s="42" t="s">
        <v>943</v>
      </c>
      <c r="J145" s="325" t="s">
        <v>949</v>
      </c>
      <c r="K145" s="325" t="s">
        <v>949</v>
      </c>
      <c r="L145" s="42"/>
      <c r="M145" s="42" t="s">
        <v>685</v>
      </c>
      <c r="N145" s="334" t="s">
        <v>683</v>
      </c>
      <c r="O145" s="335"/>
    </row>
    <row r="146" spans="1:15" ht="25.5" x14ac:dyDescent="0.2">
      <c r="A146" s="181"/>
      <c r="B146" s="49" t="s">
        <v>682</v>
      </c>
      <c r="C146" s="23">
        <v>294</v>
      </c>
      <c r="D146" s="42" t="s">
        <v>790</v>
      </c>
      <c r="E146" s="59">
        <v>44256</v>
      </c>
      <c r="F146" s="59">
        <v>44256</v>
      </c>
      <c r="G146" s="42" t="s">
        <v>791</v>
      </c>
      <c r="H146" s="42" t="s">
        <v>684</v>
      </c>
      <c r="I146" s="42" t="s">
        <v>944</v>
      </c>
      <c r="J146" s="324" t="s">
        <v>950</v>
      </c>
      <c r="K146" s="324" t="s">
        <v>950</v>
      </c>
      <c r="L146" s="42"/>
      <c r="M146" s="42" t="s">
        <v>685</v>
      </c>
      <c r="N146" s="334" t="s">
        <v>683</v>
      </c>
      <c r="O146" s="335"/>
    </row>
    <row r="147" spans="1:15" ht="25.5" x14ac:dyDescent="0.2">
      <c r="A147" s="181"/>
      <c r="B147" s="49" t="s">
        <v>682</v>
      </c>
      <c r="C147" s="23">
        <v>1155</v>
      </c>
      <c r="D147" s="42" t="s">
        <v>790</v>
      </c>
      <c r="E147" s="59">
        <v>45163</v>
      </c>
      <c r="F147" s="59">
        <v>45163</v>
      </c>
      <c r="G147" s="42" t="s">
        <v>791</v>
      </c>
      <c r="H147" s="42" t="s">
        <v>684</v>
      </c>
      <c r="I147" s="42" t="s">
        <v>945</v>
      </c>
      <c r="J147" s="324" t="s">
        <v>951</v>
      </c>
      <c r="K147" s="324" t="s">
        <v>951</v>
      </c>
      <c r="L147" s="42"/>
      <c r="M147" s="42" t="s">
        <v>685</v>
      </c>
      <c r="N147" s="334" t="s">
        <v>683</v>
      </c>
      <c r="O147" s="335"/>
    </row>
    <row r="148" spans="1:15" ht="25.5" x14ac:dyDescent="0.2">
      <c r="A148" s="181"/>
      <c r="B148" s="49" t="s">
        <v>682</v>
      </c>
      <c r="C148" s="23">
        <v>1155</v>
      </c>
      <c r="D148" s="42" t="s">
        <v>790</v>
      </c>
      <c r="E148" s="59">
        <v>45163</v>
      </c>
      <c r="F148" s="59">
        <v>45163</v>
      </c>
      <c r="G148" s="42" t="s">
        <v>791</v>
      </c>
      <c r="H148" s="42" t="s">
        <v>684</v>
      </c>
      <c r="I148" s="42" t="s">
        <v>945</v>
      </c>
      <c r="J148" s="324" t="s">
        <v>952</v>
      </c>
      <c r="K148" s="324" t="s">
        <v>952</v>
      </c>
      <c r="L148" s="42"/>
      <c r="M148" s="42" t="s">
        <v>685</v>
      </c>
      <c r="N148" s="334" t="s">
        <v>683</v>
      </c>
      <c r="O148" s="335"/>
    </row>
    <row r="149" spans="1:15" ht="25.5" x14ac:dyDescent="0.2">
      <c r="A149" s="181"/>
      <c r="B149" s="49" t="s">
        <v>682</v>
      </c>
      <c r="C149" s="23">
        <v>359</v>
      </c>
      <c r="D149" s="42" t="s">
        <v>790</v>
      </c>
      <c r="E149" s="59">
        <v>43186</v>
      </c>
      <c r="F149" s="59">
        <v>43186</v>
      </c>
      <c r="G149" s="42" t="s">
        <v>791</v>
      </c>
      <c r="H149" s="42" t="s">
        <v>684</v>
      </c>
      <c r="I149" s="42" t="s">
        <v>946</v>
      </c>
      <c r="J149" s="324" t="s">
        <v>947</v>
      </c>
      <c r="K149" s="324" t="s">
        <v>947</v>
      </c>
      <c r="L149" s="42"/>
      <c r="M149" s="42" t="s">
        <v>685</v>
      </c>
      <c r="N149" s="334" t="s">
        <v>683</v>
      </c>
      <c r="O149" s="335"/>
    </row>
    <row r="150" spans="1:15" ht="25.5" x14ac:dyDescent="0.2">
      <c r="A150" s="181"/>
      <c r="B150" s="49" t="s">
        <v>682</v>
      </c>
      <c r="C150" s="23">
        <v>1301</v>
      </c>
      <c r="D150" s="42" t="s">
        <v>790</v>
      </c>
      <c r="E150" s="59">
        <v>45197</v>
      </c>
      <c r="F150" s="59">
        <v>45197</v>
      </c>
      <c r="G150" s="42" t="s">
        <v>791</v>
      </c>
      <c r="H150" s="42" t="s">
        <v>684</v>
      </c>
      <c r="I150" s="42" t="s">
        <v>953</v>
      </c>
      <c r="J150" s="324" t="s">
        <v>956</v>
      </c>
      <c r="K150" s="324" t="s">
        <v>956</v>
      </c>
      <c r="L150" s="42"/>
      <c r="M150" s="42" t="s">
        <v>685</v>
      </c>
      <c r="N150" s="334" t="s">
        <v>683</v>
      </c>
      <c r="O150" s="335"/>
    </row>
    <row r="151" spans="1:15" ht="25.5" x14ac:dyDescent="0.2">
      <c r="A151" s="181"/>
      <c r="B151" s="49" t="s">
        <v>682</v>
      </c>
      <c r="C151" s="23">
        <v>359</v>
      </c>
      <c r="D151" s="42" t="s">
        <v>790</v>
      </c>
      <c r="E151" s="59">
        <v>43186</v>
      </c>
      <c r="F151" s="59">
        <v>43186</v>
      </c>
      <c r="G151" s="42" t="s">
        <v>791</v>
      </c>
      <c r="H151" s="42" t="s">
        <v>684</v>
      </c>
      <c r="I151" s="42" t="s">
        <v>953</v>
      </c>
      <c r="J151" s="324" t="s">
        <v>957</v>
      </c>
      <c r="K151" s="324" t="s">
        <v>957</v>
      </c>
      <c r="L151" s="42"/>
      <c r="M151" s="42" t="s">
        <v>685</v>
      </c>
      <c r="N151" s="334" t="s">
        <v>683</v>
      </c>
      <c r="O151" s="335"/>
    </row>
    <row r="152" spans="1:15" ht="25.5" x14ac:dyDescent="0.2">
      <c r="A152" s="181"/>
      <c r="B152" s="49" t="s">
        <v>682</v>
      </c>
      <c r="C152" s="23">
        <v>1583</v>
      </c>
      <c r="D152" s="42" t="s">
        <v>790</v>
      </c>
      <c r="E152" s="59">
        <v>42297</v>
      </c>
      <c r="F152" s="59">
        <v>42297</v>
      </c>
      <c r="G152" s="42" t="s">
        <v>791</v>
      </c>
      <c r="H152" s="42" t="s">
        <v>684</v>
      </c>
      <c r="I152" s="42" t="s">
        <v>954</v>
      </c>
      <c r="J152" s="323" t="s">
        <v>958</v>
      </c>
      <c r="K152" s="323" t="s">
        <v>958</v>
      </c>
      <c r="L152" s="42"/>
      <c r="M152" s="42" t="s">
        <v>685</v>
      </c>
      <c r="N152" s="334" t="s">
        <v>683</v>
      </c>
      <c r="O152" s="335"/>
    </row>
    <row r="153" spans="1:15" ht="25.5" x14ac:dyDescent="0.2">
      <c r="A153" s="181"/>
      <c r="B153" s="49" t="s">
        <v>682</v>
      </c>
      <c r="C153" s="23">
        <v>1484</v>
      </c>
      <c r="D153" s="42" t="s">
        <v>790</v>
      </c>
      <c r="E153" s="59">
        <v>45238</v>
      </c>
      <c r="F153" s="59">
        <v>45238</v>
      </c>
      <c r="G153" s="42" t="s">
        <v>791</v>
      </c>
      <c r="H153" s="42" t="s">
        <v>684</v>
      </c>
      <c r="I153" s="42" t="s">
        <v>955</v>
      </c>
      <c r="J153" s="341" t="s">
        <v>959</v>
      </c>
      <c r="K153" s="323" t="s">
        <v>959</v>
      </c>
      <c r="L153" s="42"/>
      <c r="M153" s="42" t="s">
        <v>685</v>
      </c>
      <c r="N153" s="334" t="s">
        <v>683</v>
      </c>
      <c r="O153" s="335"/>
    </row>
    <row r="154" spans="1:15" ht="38.25" x14ac:dyDescent="0.2">
      <c r="A154" s="181"/>
      <c r="B154" s="49" t="s">
        <v>682</v>
      </c>
      <c r="C154" s="23" t="s">
        <v>976</v>
      </c>
      <c r="D154" s="42" t="s">
        <v>790</v>
      </c>
      <c r="E154" s="59" t="s">
        <v>977</v>
      </c>
      <c r="F154" s="59" t="s">
        <v>977</v>
      </c>
      <c r="G154" s="42" t="s">
        <v>791</v>
      </c>
      <c r="H154" s="42" t="s">
        <v>684</v>
      </c>
      <c r="I154" s="42" t="s">
        <v>961</v>
      </c>
      <c r="J154" s="23" t="s">
        <v>973</v>
      </c>
      <c r="K154" s="23" t="s">
        <v>1845</v>
      </c>
      <c r="L154" s="42"/>
      <c r="M154" s="42" t="s">
        <v>685</v>
      </c>
      <c r="N154" s="334" t="s">
        <v>683</v>
      </c>
      <c r="O154" s="335"/>
    </row>
    <row r="155" spans="1:15" ht="38.25" x14ac:dyDescent="0.2">
      <c r="A155" s="181"/>
      <c r="B155" s="49" t="s">
        <v>682</v>
      </c>
      <c r="C155" s="23" t="s">
        <v>976</v>
      </c>
      <c r="D155" s="42" t="s">
        <v>790</v>
      </c>
      <c r="E155" s="59" t="s">
        <v>977</v>
      </c>
      <c r="F155" s="59" t="s">
        <v>977</v>
      </c>
      <c r="G155" s="42" t="s">
        <v>791</v>
      </c>
      <c r="H155" s="42" t="s">
        <v>684</v>
      </c>
      <c r="I155" s="42" t="s">
        <v>962</v>
      </c>
      <c r="J155" s="23" t="s">
        <v>973</v>
      </c>
      <c r="K155" s="23" t="s">
        <v>1846</v>
      </c>
      <c r="L155" s="42"/>
      <c r="M155" s="42" t="s">
        <v>685</v>
      </c>
      <c r="N155" s="334" t="s">
        <v>683</v>
      </c>
      <c r="O155" s="335"/>
    </row>
    <row r="156" spans="1:15" ht="38.25" x14ac:dyDescent="0.2">
      <c r="A156" s="181"/>
      <c r="B156" s="49" t="s">
        <v>682</v>
      </c>
      <c r="C156" s="23">
        <v>359</v>
      </c>
      <c r="D156" s="42" t="s">
        <v>790</v>
      </c>
      <c r="E156" s="59">
        <v>43186</v>
      </c>
      <c r="F156" s="59">
        <v>43186</v>
      </c>
      <c r="G156" s="42" t="s">
        <v>791</v>
      </c>
      <c r="H156" s="42" t="s">
        <v>684</v>
      </c>
      <c r="I156" s="42" t="s">
        <v>963</v>
      </c>
      <c r="J156" s="23" t="s">
        <v>974</v>
      </c>
      <c r="K156" s="23" t="s">
        <v>1847</v>
      </c>
      <c r="L156" s="42"/>
      <c r="M156" s="42" t="s">
        <v>685</v>
      </c>
      <c r="N156" s="334" t="s">
        <v>683</v>
      </c>
      <c r="O156" s="335"/>
    </row>
    <row r="157" spans="1:15" ht="38.25" x14ac:dyDescent="0.2">
      <c r="A157" s="181"/>
      <c r="B157" s="49" t="s">
        <v>682</v>
      </c>
      <c r="C157" s="23">
        <v>1572</v>
      </c>
      <c r="D157" s="42" t="s">
        <v>790</v>
      </c>
      <c r="E157" s="59">
        <v>45012</v>
      </c>
      <c r="F157" s="59">
        <v>45012</v>
      </c>
      <c r="G157" s="42" t="s">
        <v>791</v>
      </c>
      <c r="H157" s="42" t="s">
        <v>684</v>
      </c>
      <c r="I157" s="42" t="s">
        <v>964</v>
      </c>
      <c r="J157" s="23" t="s">
        <v>974</v>
      </c>
      <c r="K157" s="23" t="s">
        <v>1847</v>
      </c>
      <c r="L157" s="42"/>
      <c r="M157" s="42" t="s">
        <v>685</v>
      </c>
      <c r="N157" s="334" t="s">
        <v>683</v>
      </c>
      <c r="O157" s="335"/>
    </row>
    <row r="158" spans="1:15" ht="38.25" x14ac:dyDescent="0.2">
      <c r="A158" s="181"/>
      <c r="B158" s="49" t="s">
        <v>682</v>
      </c>
      <c r="C158" s="23">
        <v>359</v>
      </c>
      <c r="D158" s="42" t="s">
        <v>790</v>
      </c>
      <c r="E158" s="59">
        <v>43186</v>
      </c>
      <c r="F158" s="59">
        <v>43186</v>
      </c>
      <c r="G158" s="42" t="s">
        <v>791</v>
      </c>
      <c r="H158" s="42" t="s">
        <v>684</v>
      </c>
      <c r="I158" s="42" t="s">
        <v>965</v>
      </c>
      <c r="J158" s="23" t="s">
        <v>974</v>
      </c>
      <c r="K158" s="23" t="s">
        <v>1847</v>
      </c>
      <c r="L158" s="42"/>
      <c r="M158" s="42" t="s">
        <v>685</v>
      </c>
      <c r="N158" s="334" t="s">
        <v>683</v>
      </c>
      <c r="O158" s="335"/>
    </row>
    <row r="159" spans="1:15" ht="38.25" x14ac:dyDescent="0.2">
      <c r="A159" s="181"/>
      <c r="B159" s="49" t="s">
        <v>682</v>
      </c>
      <c r="C159" s="23">
        <v>1572</v>
      </c>
      <c r="D159" s="42" t="s">
        <v>790</v>
      </c>
      <c r="E159" s="59">
        <v>45012</v>
      </c>
      <c r="F159" s="59">
        <v>45012</v>
      </c>
      <c r="G159" s="42" t="s">
        <v>791</v>
      </c>
      <c r="H159" s="42" t="s">
        <v>684</v>
      </c>
      <c r="I159" s="42" t="s">
        <v>966</v>
      </c>
      <c r="J159" s="23" t="s">
        <v>974</v>
      </c>
      <c r="K159" s="23" t="s">
        <v>1847</v>
      </c>
      <c r="L159" s="42"/>
      <c r="M159" s="42" t="s">
        <v>685</v>
      </c>
      <c r="N159" s="334" t="s">
        <v>683</v>
      </c>
      <c r="O159" s="335"/>
    </row>
    <row r="160" spans="1:15" ht="38.25" x14ac:dyDescent="0.2">
      <c r="A160" s="181"/>
      <c r="B160" s="49" t="s">
        <v>682</v>
      </c>
      <c r="C160" s="23" t="s">
        <v>976</v>
      </c>
      <c r="D160" s="42" t="s">
        <v>790</v>
      </c>
      <c r="E160" s="59" t="s">
        <v>977</v>
      </c>
      <c r="F160" s="59" t="s">
        <v>977</v>
      </c>
      <c r="G160" s="42" t="s">
        <v>791</v>
      </c>
      <c r="H160" s="42" t="s">
        <v>684</v>
      </c>
      <c r="I160" s="42" t="s">
        <v>967</v>
      </c>
      <c r="J160" s="23" t="s">
        <v>973</v>
      </c>
      <c r="K160" s="23" t="s">
        <v>1846</v>
      </c>
      <c r="L160" s="42"/>
      <c r="M160" s="42" t="s">
        <v>685</v>
      </c>
      <c r="N160" s="334" t="s">
        <v>683</v>
      </c>
      <c r="O160" s="335"/>
    </row>
    <row r="161" spans="1:15" ht="38.25" x14ac:dyDescent="0.2">
      <c r="A161" s="181"/>
      <c r="B161" s="49" t="s">
        <v>682</v>
      </c>
      <c r="C161" s="23" t="s">
        <v>976</v>
      </c>
      <c r="D161" s="42" t="s">
        <v>790</v>
      </c>
      <c r="E161" s="59" t="s">
        <v>977</v>
      </c>
      <c r="F161" s="59" t="s">
        <v>977</v>
      </c>
      <c r="G161" s="42" t="s">
        <v>791</v>
      </c>
      <c r="H161" s="42" t="s">
        <v>684</v>
      </c>
      <c r="I161" s="42" t="s">
        <v>968</v>
      </c>
      <c r="J161" s="326" t="s">
        <v>973</v>
      </c>
      <c r="K161" s="326" t="s">
        <v>1846</v>
      </c>
      <c r="L161" s="42"/>
      <c r="M161" s="42" t="s">
        <v>685</v>
      </c>
      <c r="N161" s="334" t="s">
        <v>683</v>
      </c>
      <c r="O161" s="335"/>
    </row>
    <row r="162" spans="1:15" ht="38.25" x14ac:dyDescent="0.2">
      <c r="A162" s="181"/>
      <c r="B162" s="49" t="s">
        <v>682</v>
      </c>
      <c r="C162" s="23" t="s">
        <v>976</v>
      </c>
      <c r="D162" s="42" t="s">
        <v>790</v>
      </c>
      <c r="E162" s="59" t="s">
        <v>977</v>
      </c>
      <c r="F162" s="59" t="s">
        <v>977</v>
      </c>
      <c r="G162" s="42" t="s">
        <v>791</v>
      </c>
      <c r="H162" s="42" t="s">
        <v>684</v>
      </c>
      <c r="I162" s="42" t="s">
        <v>969</v>
      </c>
      <c r="J162" s="326" t="s">
        <v>973</v>
      </c>
      <c r="K162" s="326" t="s">
        <v>1846</v>
      </c>
      <c r="L162" s="42"/>
      <c r="M162" s="42" t="s">
        <v>685</v>
      </c>
      <c r="N162" s="334" t="s">
        <v>683</v>
      </c>
      <c r="O162" s="335"/>
    </row>
    <row r="163" spans="1:15" ht="38.25" x14ac:dyDescent="0.2">
      <c r="A163" s="181"/>
      <c r="B163" s="49" t="s">
        <v>682</v>
      </c>
      <c r="C163" s="23">
        <v>1570</v>
      </c>
      <c r="D163" s="42" t="s">
        <v>790</v>
      </c>
      <c r="E163" s="59">
        <v>45258</v>
      </c>
      <c r="F163" s="59">
        <v>45258</v>
      </c>
      <c r="G163" s="42" t="s">
        <v>791</v>
      </c>
      <c r="H163" s="42" t="s">
        <v>684</v>
      </c>
      <c r="I163" s="42" t="s">
        <v>970</v>
      </c>
      <c r="J163" s="326" t="s">
        <v>973</v>
      </c>
      <c r="K163" s="326" t="s">
        <v>1846</v>
      </c>
      <c r="L163" s="42"/>
      <c r="M163" s="42" t="s">
        <v>685</v>
      </c>
      <c r="N163" s="334" t="s">
        <v>683</v>
      </c>
      <c r="O163" s="335"/>
    </row>
    <row r="164" spans="1:15" ht="38.25" x14ac:dyDescent="0.2">
      <c r="A164" s="181"/>
      <c r="B164" s="49" t="s">
        <v>682</v>
      </c>
      <c r="C164" s="23" t="s">
        <v>976</v>
      </c>
      <c r="D164" s="42" t="s">
        <v>790</v>
      </c>
      <c r="E164" s="59" t="s">
        <v>977</v>
      </c>
      <c r="F164" s="59" t="s">
        <v>977</v>
      </c>
      <c r="G164" s="42" t="s">
        <v>791</v>
      </c>
      <c r="H164" s="42" t="s">
        <v>684</v>
      </c>
      <c r="I164" s="42" t="s">
        <v>971</v>
      </c>
      <c r="J164" s="326" t="s">
        <v>973</v>
      </c>
      <c r="K164" s="326" t="s">
        <v>1846</v>
      </c>
      <c r="L164" s="42"/>
      <c r="M164" s="42" t="s">
        <v>685</v>
      </c>
      <c r="N164" s="334" t="s">
        <v>683</v>
      </c>
      <c r="O164" s="335"/>
    </row>
    <row r="165" spans="1:15" ht="25.5" x14ac:dyDescent="0.2">
      <c r="A165" s="181"/>
      <c r="B165" s="49" t="s">
        <v>682</v>
      </c>
      <c r="C165" s="36">
        <v>1177</v>
      </c>
      <c r="D165" s="42" t="s">
        <v>790</v>
      </c>
      <c r="E165" s="53">
        <v>45516</v>
      </c>
      <c r="F165" s="53">
        <v>45516</v>
      </c>
      <c r="G165" s="42" t="s">
        <v>791</v>
      </c>
      <c r="H165" s="42" t="s">
        <v>684</v>
      </c>
      <c r="I165" s="23" t="s">
        <v>972</v>
      </c>
      <c r="J165" s="326" t="s">
        <v>975</v>
      </c>
      <c r="K165" s="327" t="s">
        <v>1888</v>
      </c>
      <c r="L165" s="42"/>
      <c r="M165" s="42" t="s">
        <v>685</v>
      </c>
      <c r="N165" s="334" t="s">
        <v>683</v>
      </c>
      <c r="O165" s="335"/>
    </row>
    <row r="166" spans="1:15" ht="38.25" x14ac:dyDescent="0.2">
      <c r="A166" s="181"/>
      <c r="B166" s="49" t="s">
        <v>682</v>
      </c>
      <c r="C166" s="23">
        <v>1570</v>
      </c>
      <c r="D166" s="42" t="s">
        <v>790</v>
      </c>
      <c r="E166" s="59">
        <v>44852</v>
      </c>
      <c r="F166" s="59">
        <v>44852</v>
      </c>
      <c r="G166" s="42" t="s">
        <v>791</v>
      </c>
      <c r="H166" s="42" t="s">
        <v>684</v>
      </c>
      <c r="I166" s="42" t="s">
        <v>982</v>
      </c>
      <c r="J166" s="23" t="s">
        <v>978</v>
      </c>
      <c r="K166" s="23" t="s">
        <v>1848</v>
      </c>
      <c r="L166" s="42"/>
      <c r="M166" s="42" t="s">
        <v>685</v>
      </c>
      <c r="N166" s="334" t="s">
        <v>683</v>
      </c>
      <c r="O166" s="335"/>
    </row>
    <row r="167" spans="1:15" ht="38.25" x14ac:dyDescent="0.2">
      <c r="A167" s="181"/>
      <c r="B167" s="49" t="s">
        <v>682</v>
      </c>
      <c r="C167" s="23">
        <v>1570</v>
      </c>
      <c r="D167" s="42" t="s">
        <v>790</v>
      </c>
      <c r="E167" s="59">
        <v>44852</v>
      </c>
      <c r="F167" s="59">
        <v>44852</v>
      </c>
      <c r="G167" s="42" t="s">
        <v>791</v>
      </c>
      <c r="H167" s="42" t="s">
        <v>684</v>
      </c>
      <c r="I167" s="42" t="s">
        <v>983</v>
      </c>
      <c r="J167" s="23" t="s">
        <v>979</v>
      </c>
      <c r="K167" s="23" t="s">
        <v>1849</v>
      </c>
      <c r="L167" s="42"/>
      <c r="M167" s="42" t="s">
        <v>685</v>
      </c>
      <c r="N167" s="334" t="s">
        <v>683</v>
      </c>
      <c r="O167" s="335"/>
    </row>
    <row r="168" spans="1:15" ht="38.25" x14ac:dyDescent="0.2">
      <c r="A168" s="181"/>
      <c r="B168" s="49" t="s">
        <v>682</v>
      </c>
      <c r="C168" s="23" t="s">
        <v>990</v>
      </c>
      <c r="D168" s="42" t="s">
        <v>790</v>
      </c>
      <c r="E168" s="59" t="s">
        <v>991</v>
      </c>
      <c r="F168" s="59" t="s">
        <v>991</v>
      </c>
      <c r="G168" s="42" t="s">
        <v>791</v>
      </c>
      <c r="H168" s="42" t="s">
        <v>684</v>
      </c>
      <c r="I168" s="42" t="s">
        <v>984</v>
      </c>
      <c r="J168" s="23" t="s">
        <v>980</v>
      </c>
      <c r="K168" s="23" t="s">
        <v>1850</v>
      </c>
      <c r="L168" s="42"/>
      <c r="M168" s="42" t="s">
        <v>685</v>
      </c>
      <c r="N168" s="334" t="s">
        <v>683</v>
      </c>
      <c r="O168" s="335"/>
    </row>
    <row r="169" spans="1:15" ht="38.25" x14ac:dyDescent="0.2">
      <c r="A169" s="181"/>
      <c r="B169" s="49" t="s">
        <v>682</v>
      </c>
      <c r="C169" s="23" t="s">
        <v>990</v>
      </c>
      <c r="D169" s="42" t="s">
        <v>790</v>
      </c>
      <c r="E169" s="59" t="s">
        <v>991</v>
      </c>
      <c r="F169" s="59" t="s">
        <v>991</v>
      </c>
      <c r="G169" s="42" t="s">
        <v>791</v>
      </c>
      <c r="H169" s="42" t="s">
        <v>684</v>
      </c>
      <c r="I169" s="42" t="s">
        <v>985</v>
      </c>
      <c r="J169" s="23" t="s">
        <v>980</v>
      </c>
      <c r="K169" s="23" t="s">
        <v>1850</v>
      </c>
      <c r="L169" s="42"/>
      <c r="M169" s="42" t="s">
        <v>685</v>
      </c>
      <c r="N169" s="334" t="s">
        <v>683</v>
      </c>
      <c r="O169" s="335"/>
    </row>
    <row r="170" spans="1:15" ht="38.25" x14ac:dyDescent="0.2">
      <c r="A170" s="181"/>
      <c r="B170" s="49" t="s">
        <v>682</v>
      </c>
      <c r="C170" s="23" t="s">
        <v>990</v>
      </c>
      <c r="D170" s="42" t="s">
        <v>790</v>
      </c>
      <c r="E170" s="59" t="s">
        <v>991</v>
      </c>
      <c r="F170" s="59" t="s">
        <v>991</v>
      </c>
      <c r="G170" s="42" t="s">
        <v>791</v>
      </c>
      <c r="H170" s="42" t="s">
        <v>684</v>
      </c>
      <c r="I170" s="42" t="s">
        <v>986</v>
      </c>
      <c r="J170" s="23" t="s">
        <v>980</v>
      </c>
      <c r="K170" s="23" t="s">
        <v>1850</v>
      </c>
      <c r="L170" s="42"/>
      <c r="M170" s="42" t="s">
        <v>685</v>
      </c>
      <c r="N170" s="334" t="s">
        <v>683</v>
      </c>
      <c r="O170" s="335"/>
    </row>
    <row r="171" spans="1:15" ht="38.25" x14ac:dyDescent="0.2">
      <c r="A171" s="181"/>
      <c r="B171" s="49" t="s">
        <v>682</v>
      </c>
      <c r="C171" s="23" t="s">
        <v>990</v>
      </c>
      <c r="D171" s="42" t="s">
        <v>790</v>
      </c>
      <c r="E171" s="59" t="s">
        <v>991</v>
      </c>
      <c r="F171" s="59" t="s">
        <v>991</v>
      </c>
      <c r="G171" s="42" t="s">
        <v>791</v>
      </c>
      <c r="H171" s="42" t="s">
        <v>684</v>
      </c>
      <c r="I171" s="42" t="s">
        <v>987</v>
      </c>
      <c r="J171" s="23" t="s">
        <v>980</v>
      </c>
      <c r="K171" s="23" t="s">
        <v>1850</v>
      </c>
      <c r="L171" s="42"/>
      <c r="M171" s="42" t="s">
        <v>685</v>
      </c>
      <c r="N171" s="334" t="s">
        <v>683</v>
      </c>
      <c r="O171" s="335"/>
    </row>
    <row r="172" spans="1:15" ht="38.25" x14ac:dyDescent="0.2">
      <c r="A172" s="181"/>
      <c r="B172" s="49" t="s">
        <v>682</v>
      </c>
      <c r="C172" s="23" t="s">
        <v>990</v>
      </c>
      <c r="D172" s="42" t="s">
        <v>790</v>
      </c>
      <c r="E172" s="59" t="s">
        <v>991</v>
      </c>
      <c r="F172" s="59" t="s">
        <v>991</v>
      </c>
      <c r="G172" s="42" t="s">
        <v>791</v>
      </c>
      <c r="H172" s="42" t="s">
        <v>684</v>
      </c>
      <c r="I172" s="42" t="s">
        <v>988</v>
      </c>
      <c r="J172" s="23" t="s">
        <v>980</v>
      </c>
      <c r="K172" s="23" t="s">
        <v>1850</v>
      </c>
      <c r="L172" s="42"/>
      <c r="M172" s="42" t="s">
        <v>685</v>
      </c>
      <c r="N172" s="334" t="s">
        <v>683</v>
      </c>
      <c r="O172" s="335"/>
    </row>
    <row r="173" spans="1:15" ht="38.25" x14ac:dyDescent="0.2">
      <c r="A173" s="181"/>
      <c r="B173" s="49" t="s">
        <v>682</v>
      </c>
      <c r="C173" s="23">
        <v>359</v>
      </c>
      <c r="D173" s="42" t="s">
        <v>790</v>
      </c>
      <c r="E173" s="59">
        <v>43186</v>
      </c>
      <c r="F173" s="59">
        <v>43186</v>
      </c>
      <c r="G173" s="42" t="s">
        <v>791</v>
      </c>
      <c r="H173" s="42" t="s">
        <v>684</v>
      </c>
      <c r="I173" s="42" t="s">
        <v>989</v>
      </c>
      <c r="J173" s="23" t="s">
        <v>981</v>
      </c>
      <c r="K173" s="23" t="s">
        <v>1851</v>
      </c>
      <c r="L173" s="42"/>
      <c r="M173" s="42" t="s">
        <v>685</v>
      </c>
      <c r="N173" s="334" t="s">
        <v>683</v>
      </c>
      <c r="O173" s="335"/>
    </row>
    <row r="174" spans="1:15" ht="38.25" x14ac:dyDescent="0.2">
      <c r="A174" s="181"/>
      <c r="B174" s="49" t="s">
        <v>682</v>
      </c>
      <c r="C174" s="23" t="s">
        <v>1001</v>
      </c>
      <c r="D174" s="42" t="s">
        <v>790</v>
      </c>
      <c r="E174" s="59" t="s">
        <v>1002</v>
      </c>
      <c r="F174" s="59" t="s">
        <v>1002</v>
      </c>
      <c r="G174" s="42" t="s">
        <v>791</v>
      </c>
      <c r="H174" s="42" t="s">
        <v>684</v>
      </c>
      <c r="I174" s="42" t="s">
        <v>994</v>
      </c>
      <c r="J174" s="23" t="s">
        <v>992</v>
      </c>
      <c r="K174" s="23" t="s">
        <v>1852</v>
      </c>
      <c r="L174" s="42"/>
      <c r="M174" s="42" t="s">
        <v>685</v>
      </c>
      <c r="N174" s="334" t="s">
        <v>683</v>
      </c>
      <c r="O174" s="335"/>
    </row>
    <row r="175" spans="1:15" ht="38.25" x14ac:dyDescent="0.2">
      <c r="A175" s="181"/>
      <c r="B175" s="49" t="s">
        <v>682</v>
      </c>
      <c r="C175" s="23" t="s">
        <v>1001</v>
      </c>
      <c r="D175" s="42" t="s">
        <v>790</v>
      </c>
      <c r="E175" s="59" t="s">
        <v>1002</v>
      </c>
      <c r="F175" s="59" t="s">
        <v>1002</v>
      </c>
      <c r="G175" s="42" t="s">
        <v>791</v>
      </c>
      <c r="H175" s="42" t="s">
        <v>684</v>
      </c>
      <c r="I175" s="42" t="s">
        <v>995</v>
      </c>
      <c r="J175" s="23" t="s">
        <v>992</v>
      </c>
      <c r="K175" s="23" t="s">
        <v>1852</v>
      </c>
      <c r="L175" s="42"/>
      <c r="M175" s="42" t="s">
        <v>685</v>
      </c>
      <c r="N175" s="334" t="s">
        <v>683</v>
      </c>
      <c r="O175" s="335"/>
    </row>
    <row r="176" spans="1:15" ht="38.25" x14ac:dyDescent="0.2">
      <c r="A176" s="181"/>
      <c r="B176" s="49" t="s">
        <v>682</v>
      </c>
      <c r="C176" s="23" t="s">
        <v>1001</v>
      </c>
      <c r="D176" s="42" t="s">
        <v>790</v>
      </c>
      <c r="E176" s="59" t="s">
        <v>1002</v>
      </c>
      <c r="F176" s="59" t="s">
        <v>1002</v>
      </c>
      <c r="G176" s="42" t="s">
        <v>791</v>
      </c>
      <c r="H176" s="42" t="s">
        <v>684</v>
      </c>
      <c r="I176" s="42" t="s">
        <v>996</v>
      </c>
      <c r="J176" s="23" t="s">
        <v>992</v>
      </c>
      <c r="K176" s="23" t="s">
        <v>1852</v>
      </c>
      <c r="L176" s="42"/>
      <c r="M176" s="42" t="s">
        <v>685</v>
      </c>
      <c r="N176" s="334" t="s">
        <v>683</v>
      </c>
      <c r="O176" s="335"/>
    </row>
    <row r="177" spans="1:15" ht="38.25" x14ac:dyDescent="0.2">
      <c r="A177" s="181"/>
      <c r="B177" s="49" t="s">
        <v>682</v>
      </c>
      <c r="C177" s="23" t="s">
        <v>1001</v>
      </c>
      <c r="D177" s="42" t="s">
        <v>790</v>
      </c>
      <c r="E177" s="59" t="s">
        <v>1002</v>
      </c>
      <c r="F177" s="59" t="s">
        <v>1002</v>
      </c>
      <c r="G177" s="42" t="s">
        <v>791</v>
      </c>
      <c r="H177" s="42" t="s">
        <v>684</v>
      </c>
      <c r="I177" s="42" t="s">
        <v>997</v>
      </c>
      <c r="J177" s="23" t="s">
        <v>992</v>
      </c>
      <c r="K177" s="23" t="s">
        <v>1852</v>
      </c>
      <c r="L177" s="42"/>
      <c r="M177" s="42" t="s">
        <v>685</v>
      </c>
      <c r="N177" s="334" t="s">
        <v>683</v>
      </c>
      <c r="O177" s="335"/>
    </row>
    <row r="178" spans="1:15" ht="38.25" x14ac:dyDescent="0.2">
      <c r="A178" s="181"/>
      <c r="B178" s="49" t="s">
        <v>682</v>
      </c>
      <c r="C178" s="23" t="s">
        <v>1001</v>
      </c>
      <c r="D178" s="42" t="s">
        <v>790</v>
      </c>
      <c r="E178" s="59" t="s">
        <v>1002</v>
      </c>
      <c r="F178" s="59" t="s">
        <v>1002</v>
      </c>
      <c r="G178" s="42" t="s">
        <v>791</v>
      </c>
      <c r="H178" s="42" t="s">
        <v>684</v>
      </c>
      <c r="I178" s="42" t="s">
        <v>998</v>
      </c>
      <c r="J178" s="23" t="s">
        <v>992</v>
      </c>
      <c r="K178" s="23" t="s">
        <v>1852</v>
      </c>
      <c r="L178" s="42"/>
      <c r="M178" s="42" t="s">
        <v>685</v>
      </c>
      <c r="N178" s="334" t="s">
        <v>683</v>
      </c>
      <c r="O178" s="335"/>
    </row>
    <row r="179" spans="1:15" ht="38.25" x14ac:dyDescent="0.2">
      <c r="A179" s="181"/>
      <c r="B179" s="49" t="s">
        <v>682</v>
      </c>
      <c r="C179" s="23" t="s">
        <v>1001</v>
      </c>
      <c r="D179" s="42" t="s">
        <v>790</v>
      </c>
      <c r="E179" s="59" t="s">
        <v>1002</v>
      </c>
      <c r="F179" s="59" t="s">
        <v>1002</v>
      </c>
      <c r="G179" s="42" t="s">
        <v>791</v>
      </c>
      <c r="H179" s="42" t="s">
        <v>684</v>
      </c>
      <c r="I179" s="42" t="s">
        <v>999</v>
      </c>
      <c r="J179" s="23" t="s">
        <v>992</v>
      </c>
      <c r="K179" s="23" t="s">
        <v>1852</v>
      </c>
      <c r="L179" s="42"/>
      <c r="M179" s="42" t="s">
        <v>685</v>
      </c>
      <c r="N179" s="334" t="s">
        <v>683</v>
      </c>
      <c r="O179" s="335"/>
    </row>
    <row r="180" spans="1:15" ht="38.25" x14ac:dyDescent="0.2">
      <c r="A180" s="181"/>
      <c r="B180" s="49" t="s">
        <v>682</v>
      </c>
      <c r="C180" s="23">
        <v>359</v>
      </c>
      <c r="D180" s="42" t="s">
        <v>790</v>
      </c>
      <c r="E180" s="59">
        <v>43186</v>
      </c>
      <c r="F180" s="59">
        <v>43186</v>
      </c>
      <c r="G180" s="42" t="s">
        <v>791</v>
      </c>
      <c r="H180" s="42" t="s">
        <v>684</v>
      </c>
      <c r="I180" s="42" t="s">
        <v>1000</v>
      </c>
      <c r="J180" s="23" t="s">
        <v>993</v>
      </c>
      <c r="K180" s="23" t="s">
        <v>1853</v>
      </c>
      <c r="L180" s="42"/>
      <c r="M180" s="42" t="s">
        <v>685</v>
      </c>
      <c r="N180" s="334" t="s">
        <v>683</v>
      </c>
      <c r="O180" s="335"/>
    </row>
    <row r="181" spans="1:15" ht="38.25" x14ac:dyDescent="0.2">
      <c r="A181" s="181"/>
      <c r="B181" s="49" t="s">
        <v>682</v>
      </c>
      <c r="C181" s="23" t="s">
        <v>1019</v>
      </c>
      <c r="D181" s="42" t="s">
        <v>790</v>
      </c>
      <c r="E181" s="59" t="s">
        <v>1020</v>
      </c>
      <c r="F181" s="59" t="s">
        <v>1020</v>
      </c>
      <c r="G181" s="42" t="s">
        <v>791</v>
      </c>
      <c r="H181" s="42" t="s">
        <v>684</v>
      </c>
      <c r="I181" s="42" t="s">
        <v>1006</v>
      </c>
      <c r="J181" s="23" t="s">
        <v>1003</v>
      </c>
      <c r="K181" s="23" t="s">
        <v>1854</v>
      </c>
      <c r="L181" s="42"/>
      <c r="M181" s="42" t="s">
        <v>685</v>
      </c>
      <c r="N181" s="334" t="s">
        <v>683</v>
      </c>
      <c r="O181" s="335"/>
    </row>
    <row r="182" spans="1:15" ht="38.25" x14ac:dyDescent="0.2">
      <c r="A182" s="181"/>
      <c r="B182" s="49" t="s">
        <v>682</v>
      </c>
      <c r="C182" s="23" t="s">
        <v>1019</v>
      </c>
      <c r="D182" s="42" t="s">
        <v>790</v>
      </c>
      <c r="E182" s="59" t="s">
        <v>1020</v>
      </c>
      <c r="F182" s="59" t="s">
        <v>1020</v>
      </c>
      <c r="G182" s="42" t="s">
        <v>791</v>
      </c>
      <c r="H182" s="42" t="s">
        <v>684</v>
      </c>
      <c r="I182" s="42" t="s">
        <v>1007</v>
      </c>
      <c r="J182" s="23" t="s">
        <v>1003</v>
      </c>
      <c r="K182" s="23" t="s">
        <v>1854</v>
      </c>
      <c r="L182" s="42"/>
      <c r="M182" s="42" t="s">
        <v>685</v>
      </c>
      <c r="N182" s="334" t="s">
        <v>683</v>
      </c>
      <c r="O182" s="335"/>
    </row>
    <row r="183" spans="1:15" ht="38.25" x14ac:dyDescent="0.2">
      <c r="A183" s="181"/>
      <c r="B183" s="49" t="s">
        <v>682</v>
      </c>
      <c r="C183" s="23" t="s">
        <v>1019</v>
      </c>
      <c r="D183" s="42" t="s">
        <v>790</v>
      </c>
      <c r="E183" s="59" t="s">
        <v>1020</v>
      </c>
      <c r="F183" s="59" t="s">
        <v>1020</v>
      </c>
      <c r="G183" s="42" t="s">
        <v>791</v>
      </c>
      <c r="H183" s="42" t="s">
        <v>684</v>
      </c>
      <c r="I183" s="42" t="s">
        <v>1008</v>
      </c>
      <c r="J183" s="23" t="s">
        <v>1003</v>
      </c>
      <c r="K183" s="23" t="s">
        <v>1854</v>
      </c>
      <c r="L183" s="42"/>
      <c r="M183" s="42" t="s">
        <v>685</v>
      </c>
      <c r="N183" s="334" t="s">
        <v>683</v>
      </c>
      <c r="O183" s="335"/>
    </row>
    <row r="184" spans="1:15" ht="38.25" x14ac:dyDescent="0.2">
      <c r="A184" s="181"/>
      <c r="B184" s="49" t="s">
        <v>682</v>
      </c>
      <c r="C184" s="23" t="s">
        <v>1019</v>
      </c>
      <c r="D184" s="42" t="s">
        <v>790</v>
      </c>
      <c r="E184" s="59" t="s">
        <v>1020</v>
      </c>
      <c r="F184" s="59" t="s">
        <v>1020</v>
      </c>
      <c r="G184" s="42" t="s">
        <v>791</v>
      </c>
      <c r="H184" s="42" t="s">
        <v>684</v>
      </c>
      <c r="I184" s="42" t="s">
        <v>1009</v>
      </c>
      <c r="J184" s="23" t="s">
        <v>1003</v>
      </c>
      <c r="K184" s="23" t="s">
        <v>1854</v>
      </c>
      <c r="L184" s="42"/>
      <c r="M184" s="42" t="s">
        <v>685</v>
      </c>
      <c r="N184" s="334" t="s">
        <v>683</v>
      </c>
      <c r="O184" s="335"/>
    </row>
    <row r="185" spans="1:15" ht="38.25" x14ac:dyDescent="0.2">
      <c r="A185" s="181"/>
      <c r="B185" s="49" t="s">
        <v>682</v>
      </c>
      <c r="C185" s="23" t="s">
        <v>1019</v>
      </c>
      <c r="D185" s="42" t="s">
        <v>790</v>
      </c>
      <c r="E185" s="59" t="s">
        <v>1020</v>
      </c>
      <c r="F185" s="59" t="s">
        <v>1020</v>
      </c>
      <c r="G185" s="42" t="s">
        <v>791</v>
      </c>
      <c r="H185" s="42" t="s">
        <v>684</v>
      </c>
      <c r="I185" s="42" t="s">
        <v>1010</v>
      </c>
      <c r="J185" s="23" t="s">
        <v>1003</v>
      </c>
      <c r="K185" s="23" t="s">
        <v>1854</v>
      </c>
      <c r="L185" s="42"/>
      <c r="M185" s="42" t="s">
        <v>685</v>
      </c>
      <c r="N185" s="334" t="s">
        <v>683</v>
      </c>
      <c r="O185" s="335"/>
    </row>
    <row r="186" spans="1:15" ht="38.25" x14ac:dyDescent="0.2">
      <c r="A186" s="181"/>
      <c r="B186" s="49" t="s">
        <v>682</v>
      </c>
      <c r="C186" s="23" t="s">
        <v>1019</v>
      </c>
      <c r="D186" s="42" t="s">
        <v>790</v>
      </c>
      <c r="E186" s="59" t="s">
        <v>1020</v>
      </c>
      <c r="F186" s="59" t="s">
        <v>1020</v>
      </c>
      <c r="G186" s="42" t="s">
        <v>791</v>
      </c>
      <c r="H186" s="42" t="s">
        <v>684</v>
      </c>
      <c r="I186" s="42" t="s">
        <v>1011</v>
      </c>
      <c r="J186" s="23" t="s">
        <v>1003</v>
      </c>
      <c r="K186" s="23" t="s">
        <v>1854</v>
      </c>
      <c r="L186" s="42"/>
      <c r="M186" s="42" t="s">
        <v>685</v>
      </c>
      <c r="N186" s="334" t="s">
        <v>683</v>
      </c>
      <c r="O186" s="335"/>
    </row>
    <row r="187" spans="1:15" ht="38.25" x14ac:dyDescent="0.2">
      <c r="A187" s="181"/>
      <c r="B187" s="49" t="s">
        <v>682</v>
      </c>
      <c r="C187" s="23" t="s">
        <v>1019</v>
      </c>
      <c r="D187" s="42" t="s">
        <v>790</v>
      </c>
      <c r="E187" s="59" t="s">
        <v>1020</v>
      </c>
      <c r="F187" s="59" t="s">
        <v>1020</v>
      </c>
      <c r="G187" s="42" t="s">
        <v>791</v>
      </c>
      <c r="H187" s="42" t="s">
        <v>684</v>
      </c>
      <c r="I187" s="42" t="s">
        <v>1012</v>
      </c>
      <c r="J187" s="23" t="s">
        <v>1003</v>
      </c>
      <c r="K187" s="23" t="s">
        <v>1854</v>
      </c>
      <c r="L187" s="42"/>
      <c r="M187" s="42" t="s">
        <v>685</v>
      </c>
      <c r="N187" s="334" t="s">
        <v>683</v>
      </c>
      <c r="O187" s="335"/>
    </row>
    <row r="188" spans="1:15" ht="38.25" x14ac:dyDescent="0.2">
      <c r="A188" s="181"/>
      <c r="B188" s="49" t="s">
        <v>682</v>
      </c>
      <c r="C188" s="23" t="s">
        <v>1019</v>
      </c>
      <c r="D188" s="42" t="s">
        <v>790</v>
      </c>
      <c r="E188" s="59" t="s">
        <v>1020</v>
      </c>
      <c r="F188" s="59" t="s">
        <v>1020</v>
      </c>
      <c r="G188" s="42" t="s">
        <v>791</v>
      </c>
      <c r="H188" s="42" t="s">
        <v>684</v>
      </c>
      <c r="I188" s="42" t="s">
        <v>1013</v>
      </c>
      <c r="J188" s="23" t="s">
        <v>1003</v>
      </c>
      <c r="K188" s="23" t="s">
        <v>1854</v>
      </c>
      <c r="L188" s="42"/>
      <c r="M188" s="42" t="s">
        <v>685</v>
      </c>
      <c r="N188" s="334" t="s">
        <v>683</v>
      </c>
      <c r="O188" s="335"/>
    </row>
    <row r="189" spans="1:15" ht="38.25" x14ac:dyDescent="0.2">
      <c r="A189" s="181"/>
      <c r="B189" s="49" t="s">
        <v>2099</v>
      </c>
      <c r="C189" s="36">
        <v>1175</v>
      </c>
      <c r="D189" s="42" t="s">
        <v>2099</v>
      </c>
      <c r="E189" s="53">
        <v>45516</v>
      </c>
      <c r="F189" s="53">
        <v>45516</v>
      </c>
      <c r="G189" s="42" t="s">
        <v>791</v>
      </c>
      <c r="H189" s="42" t="s">
        <v>684</v>
      </c>
      <c r="I189" s="42" t="s">
        <v>942</v>
      </c>
      <c r="J189" s="23" t="s">
        <v>1004</v>
      </c>
      <c r="K189" s="23" t="s">
        <v>1855</v>
      </c>
      <c r="L189" s="42"/>
      <c r="M189" s="42" t="s">
        <v>685</v>
      </c>
      <c r="N189" s="334" t="s">
        <v>683</v>
      </c>
      <c r="O189" s="335"/>
    </row>
    <row r="190" spans="1:15" ht="38.25" x14ac:dyDescent="0.2">
      <c r="A190" s="181"/>
      <c r="B190" s="49" t="s">
        <v>682</v>
      </c>
      <c r="C190" s="23">
        <v>1336</v>
      </c>
      <c r="D190" s="42" t="s">
        <v>790</v>
      </c>
      <c r="E190" s="59">
        <v>45204</v>
      </c>
      <c r="F190" s="59">
        <v>45204</v>
      </c>
      <c r="G190" s="42" t="s">
        <v>791</v>
      </c>
      <c r="H190" s="42" t="s">
        <v>684</v>
      </c>
      <c r="I190" s="42" t="s">
        <v>986</v>
      </c>
      <c r="J190" s="23" t="s">
        <v>1005</v>
      </c>
      <c r="K190" s="23" t="s">
        <v>1850</v>
      </c>
      <c r="L190" s="42"/>
      <c r="M190" s="42" t="s">
        <v>685</v>
      </c>
      <c r="N190" s="334" t="s">
        <v>683</v>
      </c>
      <c r="O190" s="335"/>
    </row>
    <row r="191" spans="1:15" ht="38.25" x14ac:dyDescent="0.2">
      <c r="A191" s="181"/>
      <c r="B191" s="49" t="s">
        <v>682</v>
      </c>
      <c r="C191" s="23" t="s">
        <v>1019</v>
      </c>
      <c r="D191" s="42" t="s">
        <v>790</v>
      </c>
      <c r="E191" s="59" t="s">
        <v>1020</v>
      </c>
      <c r="F191" s="59" t="s">
        <v>1020</v>
      </c>
      <c r="G191" s="42" t="s">
        <v>791</v>
      </c>
      <c r="H191" s="42" t="s">
        <v>684</v>
      </c>
      <c r="I191" s="42" t="s">
        <v>1014</v>
      </c>
      <c r="J191" s="23" t="s">
        <v>1003</v>
      </c>
      <c r="K191" s="23" t="s">
        <v>1854</v>
      </c>
      <c r="L191" s="42"/>
      <c r="M191" s="42" t="s">
        <v>685</v>
      </c>
      <c r="N191" s="334" t="s">
        <v>683</v>
      </c>
      <c r="O191" s="335"/>
    </row>
    <row r="192" spans="1:15" ht="38.25" x14ac:dyDescent="0.2">
      <c r="A192" s="181"/>
      <c r="B192" s="49" t="s">
        <v>682</v>
      </c>
      <c r="C192" s="23" t="s">
        <v>1019</v>
      </c>
      <c r="D192" s="42" t="s">
        <v>790</v>
      </c>
      <c r="E192" s="59" t="s">
        <v>1020</v>
      </c>
      <c r="F192" s="59" t="s">
        <v>1020</v>
      </c>
      <c r="G192" s="42" t="s">
        <v>791</v>
      </c>
      <c r="H192" s="42" t="s">
        <v>684</v>
      </c>
      <c r="I192" s="42" t="s">
        <v>1015</v>
      </c>
      <c r="J192" s="23" t="s">
        <v>1003</v>
      </c>
      <c r="K192" s="23" t="s">
        <v>1854</v>
      </c>
      <c r="L192" s="42"/>
      <c r="M192" s="42" t="s">
        <v>685</v>
      </c>
      <c r="N192" s="334" t="s">
        <v>683</v>
      </c>
      <c r="O192" s="335"/>
    </row>
    <row r="193" spans="1:15" ht="38.25" x14ac:dyDescent="0.2">
      <c r="A193" s="181"/>
      <c r="B193" s="49" t="s">
        <v>682</v>
      </c>
      <c r="C193" s="23" t="s">
        <v>1019</v>
      </c>
      <c r="D193" s="42" t="s">
        <v>790</v>
      </c>
      <c r="E193" s="59" t="s">
        <v>1020</v>
      </c>
      <c r="F193" s="59" t="s">
        <v>1020</v>
      </c>
      <c r="G193" s="42" t="s">
        <v>791</v>
      </c>
      <c r="H193" s="42" t="s">
        <v>684</v>
      </c>
      <c r="I193" s="42" t="s">
        <v>1016</v>
      </c>
      <c r="J193" s="23" t="s">
        <v>1003</v>
      </c>
      <c r="K193" s="23" t="s">
        <v>1854</v>
      </c>
      <c r="L193" s="42"/>
      <c r="M193" s="42" t="s">
        <v>685</v>
      </c>
      <c r="N193" s="334" t="s">
        <v>683</v>
      </c>
      <c r="O193" s="335"/>
    </row>
    <row r="194" spans="1:15" ht="38.25" x14ac:dyDescent="0.2">
      <c r="A194" s="181"/>
      <c r="B194" s="49" t="s">
        <v>2099</v>
      </c>
      <c r="C194" s="36">
        <v>1175</v>
      </c>
      <c r="D194" s="42" t="s">
        <v>2099</v>
      </c>
      <c r="E194" s="53">
        <v>45516</v>
      </c>
      <c r="F194" s="53">
        <v>45516</v>
      </c>
      <c r="G194" s="42" t="s">
        <v>791</v>
      </c>
      <c r="H194" s="42" t="s">
        <v>684</v>
      </c>
      <c r="I194" s="23" t="s">
        <v>1017</v>
      </c>
      <c r="J194" s="23" t="s">
        <v>1735</v>
      </c>
      <c r="K194" s="23" t="s">
        <v>1856</v>
      </c>
      <c r="L194" s="42"/>
      <c r="M194" s="42" t="s">
        <v>685</v>
      </c>
      <c r="N194" s="334" t="s">
        <v>683</v>
      </c>
      <c r="O194" s="335"/>
    </row>
    <row r="195" spans="1:15" ht="38.25" x14ac:dyDescent="0.2">
      <c r="A195" s="181"/>
      <c r="B195" s="49" t="s">
        <v>682</v>
      </c>
      <c r="C195" s="23" t="s">
        <v>1019</v>
      </c>
      <c r="D195" s="42" t="s">
        <v>790</v>
      </c>
      <c r="E195" s="59" t="s">
        <v>1020</v>
      </c>
      <c r="F195" s="59" t="s">
        <v>1020</v>
      </c>
      <c r="G195" s="42" t="s">
        <v>791</v>
      </c>
      <c r="H195" s="42" t="s">
        <v>684</v>
      </c>
      <c r="I195" s="42" t="s">
        <v>1018</v>
      </c>
      <c r="J195" s="23" t="s">
        <v>1003</v>
      </c>
      <c r="K195" s="23" t="s">
        <v>1854</v>
      </c>
      <c r="L195" s="42"/>
      <c r="M195" s="42" t="s">
        <v>685</v>
      </c>
      <c r="N195" s="334" t="s">
        <v>683</v>
      </c>
      <c r="O195" s="335"/>
    </row>
    <row r="196" spans="1:15" ht="38.25" x14ac:dyDescent="0.2">
      <c r="A196" s="181"/>
      <c r="B196" s="49" t="s">
        <v>682</v>
      </c>
      <c r="C196" s="23" t="s">
        <v>2085</v>
      </c>
      <c r="D196" s="42" t="s">
        <v>790</v>
      </c>
      <c r="E196" s="59" t="s">
        <v>2086</v>
      </c>
      <c r="F196" s="59" t="s">
        <v>2086</v>
      </c>
      <c r="G196" s="42" t="s">
        <v>791</v>
      </c>
      <c r="H196" s="42" t="s">
        <v>684</v>
      </c>
      <c r="I196" s="42" t="s">
        <v>1025</v>
      </c>
      <c r="J196" s="328" t="s">
        <v>1021</v>
      </c>
      <c r="K196" s="328" t="s">
        <v>1857</v>
      </c>
      <c r="L196" s="42"/>
      <c r="M196" s="42" t="s">
        <v>685</v>
      </c>
      <c r="N196" s="334" t="s">
        <v>683</v>
      </c>
      <c r="O196" s="335"/>
    </row>
    <row r="197" spans="1:15" ht="38.25" x14ac:dyDescent="0.2">
      <c r="A197" s="181"/>
      <c r="B197" s="49" t="s">
        <v>682</v>
      </c>
      <c r="C197" s="23" t="s">
        <v>2087</v>
      </c>
      <c r="D197" s="42" t="s">
        <v>790</v>
      </c>
      <c r="E197" s="59" t="s">
        <v>2088</v>
      </c>
      <c r="F197" s="59" t="s">
        <v>2088</v>
      </c>
      <c r="G197" s="42" t="s">
        <v>791</v>
      </c>
      <c r="H197" s="42" t="s">
        <v>684</v>
      </c>
      <c r="I197" s="42" t="s">
        <v>1026</v>
      </c>
      <c r="J197" s="23" t="s">
        <v>1022</v>
      </c>
      <c r="K197" s="23" t="s">
        <v>1858</v>
      </c>
      <c r="L197" s="42"/>
      <c r="M197" s="42" t="s">
        <v>685</v>
      </c>
      <c r="N197" s="334" t="s">
        <v>683</v>
      </c>
      <c r="O197" s="335"/>
    </row>
    <row r="198" spans="1:15" ht="38.25" x14ac:dyDescent="0.2">
      <c r="A198" s="181"/>
      <c r="B198" s="49" t="s">
        <v>682</v>
      </c>
      <c r="C198" s="23" t="s">
        <v>2087</v>
      </c>
      <c r="D198" s="42" t="s">
        <v>790</v>
      </c>
      <c r="E198" s="59" t="s">
        <v>2088</v>
      </c>
      <c r="F198" s="59" t="s">
        <v>2088</v>
      </c>
      <c r="G198" s="42" t="s">
        <v>791</v>
      </c>
      <c r="H198" s="42" t="s">
        <v>684</v>
      </c>
      <c r="I198" s="23" t="s">
        <v>1027</v>
      </c>
      <c r="J198" s="23" t="s">
        <v>1022</v>
      </c>
      <c r="K198" s="23" t="s">
        <v>1858</v>
      </c>
      <c r="L198" s="42"/>
      <c r="M198" s="42" t="s">
        <v>685</v>
      </c>
      <c r="N198" s="334" t="s">
        <v>683</v>
      </c>
      <c r="O198" s="335"/>
    </row>
    <row r="199" spans="1:15" ht="38.25" x14ac:dyDescent="0.2">
      <c r="A199" s="181"/>
      <c r="B199" s="49" t="s">
        <v>682</v>
      </c>
      <c r="C199" s="23">
        <v>1440</v>
      </c>
      <c r="D199" s="42" t="s">
        <v>790</v>
      </c>
      <c r="E199" s="59">
        <v>45226</v>
      </c>
      <c r="F199" s="59">
        <v>45226</v>
      </c>
      <c r="G199" s="42" t="s">
        <v>791</v>
      </c>
      <c r="H199" s="42" t="s">
        <v>684</v>
      </c>
      <c r="I199" s="42" t="s">
        <v>1028</v>
      </c>
      <c r="J199" s="23" t="s">
        <v>1023</v>
      </c>
      <c r="K199" s="23" t="s">
        <v>1859</v>
      </c>
      <c r="L199" s="42"/>
      <c r="M199" s="42" t="s">
        <v>685</v>
      </c>
      <c r="N199" s="334" t="s">
        <v>683</v>
      </c>
      <c r="O199" s="335"/>
    </row>
    <row r="200" spans="1:15" ht="38.25" x14ac:dyDescent="0.2">
      <c r="A200" s="181"/>
      <c r="B200" s="49" t="s">
        <v>2099</v>
      </c>
      <c r="C200" s="36">
        <v>1175</v>
      </c>
      <c r="D200" s="42" t="s">
        <v>2099</v>
      </c>
      <c r="E200" s="53">
        <v>45516</v>
      </c>
      <c r="F200" s="53">
        <v>45516</v>
      </c>
      <c r="G200" s="42" t="s">
        <v>791</v>
      </c>
      <c r="H200" s="42" t="s">
        <v>684</v>
      </c>
      <c r="I200" s="42" t="s">
        <v>1029</v>
      </c>
      <c r="J200" s="23" t="s">
        <v>1740</v>
      </c>
      <c r="K200" s="23" t="s">
        <v>1860</v>
      </c>
      <c r="L200" s="42"/>
      <c r="M200" s="42" t="s">
        <v>685</v>
      </c>
      <c r="N200" s="334" t="s">
        <v>683</v>
      </c>
      <c r="O200" s="335"/>
    </row>
    <row r="201" spans="1:15" ht="38.25" x14ac:dyDescent="0.2">
      <c r="A201" s="181"/>
      <c r="B201" s="49" t="s">
        <v>682</v>
      </c>
      <c r="C201" s="23">
        <v>359</v>
      </c>
      <c r="D201" s="42" t="s">
        <v>790</v>
      </c>
      <c r="E201" s="59">
        <v>43186</v>
      </c>
      <c r="F201" s="59">
        <v>43186</v>
      </c>
      <c r="G201" s="42" t="s">
        <v>791</v>
      </c>
      <c r="H201" s="42" t="s">
        <v>684</v>
      </c>
      <c r="I201" s="42" t="s">
        <v>1030</v>
      </c>
      <c r="J201" s="23" t="s">
        <v>1024</v>
      </c>
      <c r="K201" s="23" t="s">
        <v>1861</v>
      </c>
      <c r="L201" s="42"/>
      <c r="M201" s="42" t="s">
        <v>685</v>
      </c>
      <c r="N201" s="334" t="s">
        <v>683</v>
      </c>
      <c r="O201" s="335"/>
    </row>
    <row r="202" spans="1:15" ht="38.25" x14ac:dyDescent="0.2">
      <c r="A202" s="181"/>
      <c r="B202" s="49" t="s">
        <v>682</v>
      </c>
      <c r="C202" s="23">
        <v>359</v>
      </c>
      <c r="D202" s="42" t="s">
        <v>790</v>
      </c>
      <c r="E202" s="59">
        <v>43186</v>
      </c>
      <c r="F202" s="59">
        <v>43186</v>
      </c>
      <c r="G202" s="42" t="s">
        <v>791</v>
      </c>
      <c r="H202" s="42" t="s">
        <v>684</v>
      </c>
      <c r="I202" s="42" t="s">
        <v>1031</v>
      </c>
      <c r="J202" s="23" t="s">
        <v>1024</v>
      </c>
      <c r="K202" s="23" t="s">
        <v>1861</v>
      </c>
      <c r="L202" s="42"/>
      <c r="M202" s="42" t="s">
        <v>685</v>
      </c>
      <c r="N202" s="334" t="s">
        <v>683</v>
      </c>
      <c r="O202" s="335"/>
    </row>
    <row r="203" spans="1:15" ht="38.25" x14ac:dyDescent="0.2">
      <c r="A203" s="181"/>
      <c r="B203" s="49" t="s">
        <v>682</v>
      </c>
      <c r="C203" s="23" t="s">
        <v>1040</v>
      </c>
      <c r="D203" s="42" t="s">
        <v>790</v>
      </c>
      <c r="E203" s="59" t="s">
        <v>1041</v>
      </c>
      <c r="F203" s="59" t="s">
        <v>1041</v>
      </c>
      <c r="G203" s="42" t="s">
        <v>791</v>
      </c>
      <c r="H203" s="42" t="s">
        <v>684</v>
      </c>
      <c r="I203" s="42" t="s">
        <v>1032</v>
      </c>
      <c r="J203" s="23" t="s">
        <v>1038</v>
      </c>
      <c r="K203" s="23" t="s">
        <v>1862</v>
      </c>
      <c r="L203" s="42"/>
      <c r="M203" s="42" t="s">
        <v>685</v>
      </c>
      <c r="N203" s="334" t="s">
        <v>683</v>
      </c>
      <c r="O203" s="335"/>
    </row>
    <row r="204" spans="1:15" ht="38.25" x14ac:dyDescent="0.2">
      <c r="A204" s="181"/>
      <c r="B204" s="49" t="s">
        <v>682</v>
      </c>
      <c r="C204" s="23">
        <v>831</v>
      </c>
      <c r="D204" s="42" t="s">
        <v>790</v>
      </c>
      <c r="E204" s="59">
        <v>44386</v>
      </c>
      <c r="F204" s="59">
        <v>44386</v>
      </c>
      <c r="G204" s="42" t="s">
        <v>791</v>
      </c>
      <c r="H204" s="42" t="s">
        <v>684</v>
      </c>
      <c r="I204" s="42" t="s">
        <v>1033</v>
      </c>
      <c r="J204" s="23" t="s">
        <v>1039</v>
      </c>
      <c r="K204" s="23" t="s">
        <v>1863</v>
      </c>
      <c r="L204" s="42"/>
      <c r="M204" s="42" t="s">
        <v>685</v>
      </c>
      <c r="N204" s="334" t="s">
        <v>683</v>
      </c>
      <c r="O204" s="335"/>
    </row>
    <row r="205" spans="1:15" ht="38.25" x14ac:dyDescent="0.2">
      <c r="A205" s="181"/>
      <c r="B205" s="49" t="s">
        <v>682</v>
      </c>
      <c r="C205" s="23" t="s">
        <v>1040</v>
      </c>
      <c r="D205" s="42" t="s">
        <v>790</v>
      </c>
      <c r="E205" s="59" t="s">
        <v>1041</v>
      </c>
      <c r="F205" s="59" t="s">
        <v>1041</v>
      </c>
      <c r="G205" s="42" t="s">
        <v>791</v>
      </c>
      <c r="H205" s="42" t="s">
        <v>684</v>
      </c>
      <c r="I205" s="23" t="s">
        <v>1034</v>
      </c>
      <c r="J205" s="23" t="s">
        <v>1038</v>
      </c>
      <c r="K205" s="23" t="s">
        <v>1862</v>
      </c>
      <c r="L205" s="42"/>
      <c r="M205" s="42" t="s">
        <v>685</v>
      </c>
      <c r="N205" s="334" t="s">
        <v>683</v>
      </c>
      <c r="O205" s="335"/>
    </row>
    <row r="206" spans="1:15" ht="38.25" x14ac:dyDescent="0.2">
      <c r="A206" s="181"/>
      <c r="B206" s="49" t="s">
        <v>682</v>
      </c>
      <c r="C206" s="23" t="s">
        <v>1040</v>
      </c>
      <c r="D206" s="42" t="s">
        <v>790</v>
      </c>
      <c r="E206" s="59" t="s">
        <v>1041</v>
      </c>
      <c r="F206" s="59" t="s">
        <v>1041</v>
      </c>
      <c r="G206" s="42" t="s">
        <v>791</v>
      </c>
      <c r="H206" s="42" t="s">
        <v>684</v>
      </c>
      <c r="I206" s="23" t="s">
        <v>1035</v>
      </c>
      <c r="J206" s="23" t="s">
        <v>1038</v>
      </c>
      <c r="K206" s="23" t="s">
        <v>1862</v>
      </c>
      <c r="L206" s="42"/>
      <c r="M206" s="42" t="s">
        <v>685</v>
      </c>
      <c r="N206" s="334" t="s">
        <v>683</v>
      </c>
      <c r="O206" s="335"/>
    </row>
    <row r="207" spans="1:15" ht="38.25" x14ac:dyDescent="0.2">
      <c r="A207" s="181"/>
      <c r="B207" s="49" t="s">
        <v>682</v>
      </c>
      <c r="C207" s="23" t="s">
        <v>1040</v>
      </c>
      <c r="D207" s="42" t="s">
        <v>790</v>
      </c>
      <c r="E207" s="59" t="s">
        <v>1041</v>
      </c>
      <c r="F207" s="59" t="s">
        <v>1041</v>
      </c>
      <c r="G207" s="42" t="s">
        <v>791</v>
      </c>
      <c r="H207" s="42" t="s">
        <v>684</v>
      </c>
      <c r="I207" s="23" t="s">
        <v>1036</v>
      </c>
      <c r="J207" s="23" t="s">
        <v>1038</v>
      </c>
      <c r="K207" s="23" t="s">
        <v>1862</v>
      </c>
      <c r="L207" s="42"/>
      <c r="M207" s="42" t="s">
        <v>685</v>
      </c>
      <c r="N207" s="334" t="s">
        <v>683</v>
      </c>
      <c r="O207" s="335"/>
    </row>
    <row r="208" spans="1:15" ht="38.25" x14ac:dyDescent="0.2">
      <c r="A208" s="181"/>
      <c r="B208" s="49" t="s">
        <v>682</v>
      </c>
      <c r="C208" s="23" t="s">
        <v>1040</v>
      </c>
      <c r="D208" s="42" t="s">
        <v>790</v>
      </c>
      <c r="E208" s="59" t="s">
        <v>1041</v>
      </c>
      <c r="F208" s="59" t="s">
        <v>1041</v>
      </c>
      <c r="G208" s="42" t="s">
        <v>791</v>
      </c>
      <c r="H208" s="42" t="s">
        <v>684</v>
      </c>
      <c r="I208" s="23" t="s">
        <v>1037</v>
      </c>
      <c r="J208" s="23" t="s">
        <v>1038</v>
      </c>
      <c r="K208" s="23" t="s">
        <v>1862</v>
      </c>
      <c r="L208" s="42"/>
      <c r="M208" s="42" t="s">
        <v>685</v>
      </c>
      <c r="N208" s="334" t="s">
        <v>683</v>
      </c>
      <c r="O208" s="335"/>
    </row>
    <row r="209" spans="1:15" ht="38.25" x14ac:dyDescent="0.2">
      <c r="A209" s="181"/>
      <c r="B209" s="49" t="s">
        <v>682</v>
      </c>
      <c r="C209" s="36">
        <v>1003</v>
      </c>
      <c r="D209" s="23" t="s">
        <v>790</v>
      </c>
      <c r="E209" s="60">
        <v>45477</v>
      </c>
      <c r="F209" s="60">
        <v>45477</v>
      </c>
      <c r="G209" s="42" t="s">
        <v>791</v>
      </c>
      <c r="H209" s="42" t="s">
        <v>684</v>
      </c>
      <c r="I209" s="42" t="s">
        <v>1052</v>
      </c>
      <c r="J209" s="328" t="s">
        <v>1042</v>
      </c>
      <c r="K209" s="328" t="s">
        <v>1864</v>
      </c>
      <c r="L209" s="42"/>
      <c r="M209" s="42" t="s">
        <v>685</v>
      </c>
      <c r="N209" s="334" t="s">
        <v>683</v>
      </c>
      <c r="O209" s="335"/>
    </row>
    <row r="210" spans="1:15" ht="38.25" x14ac:dyDescent="0.2">
      <c r="A210" s="181"/>
      <c r="B210" s="49" t="s">
        <v>682</v>
      </c>
      <c r="C210" s="36">
        <v>1003</v>
      </c>
      <c r="D210" s="23" t="s">
        <v>790</v>
      </c>
      <c r="E210" s="60">
        <v>45477</v>
      </c>
      <c r="F210" s="60">
        <v>45477</v>
      </c>
      <c r="G210" s="42" t="s">
        <v>791</v>
      </c>
      <c r="H210" s="42" t="s">
        <v>684</v>
      </c>
      <c r="I210" s="42" t="s">
        <v>1053</v>
      </c>
      <c r="J210" s="328" t="s">
        <v>1043</v>
      </c>
      <c r="K210" s="328" t="s">
        <v>1865</v>
      </c>
      <c r="L210" s="42"/>
      <c r="M210" s="42" t="s">
        <v>685</v>
      </c>
      <c r="N210" s="334" t="s">
        <v>683</v>
      </c>
      <c r="O210" s="335"/>
    </row>
    <row r="211" spans="1:15" ht="38.25" x14ac:dyDescent="0.2">
      <c r="A211" s="181"/>
      <c r="B211" s="49" t="s">
        <v>682</v>
      </c>
      <c r="C211" s="23" t="s">
        <v>2085</v>
      </c>
      <c r="D211" s="42" t="s">
        <v>790</v>
      </c>
      <c r="E211" s="59" t="s">
        <v>2086</v>
      </c>
      <c r="F211" s="59" t="s">
        <v>2086</v>
      </c>
      <c r="G211" s="42" t="s">
        <v>791</v>
      </c>
      <c r="H211" s="42" t="s">
        <v>684</v>
      </c>
      <c r="I211" s="42" t="s">
        <v>1054</v>
      </c>
      <c r="J211" s="328" t="s">
        <v>1044</v>
      </c>
      <c r="K211" s="328" t="s">
        <v>1866</v>
      </c>
      <c r="L211" s="42"/>
      <c r="M211" s="42" t="s">
        <v>685</v>
      </c>
      <c r="N211" s="334" t="s">
        <v>683</v>
      </c>
      <c r="O211" s="335"/>
    </row>
    <row r="212" spans="1:15" ht="38.25" x14ac:dyDescent="0.2">
      <c r="A212" s="181"/>
      <c r="B212" s="49" t="s">
        <v>682</v>
      </c>
      <c r="C212" s="36">
        <v>1003</v>
      </c>
      <c r="D212" s="23" t="s">
        <v>790</v>
      </c>
      <c r="E212" s="60">
        <v>45477</v>
      </c>
      <c r="F212" s="60">
        <v>45477</v>
      </c>
      <c r="G212" s="42" t="s">
        <v>791</v>
      </c>
      <c r="H212" s="42" t="s">
        <v>684</v>
      </c>
      <c r="I212" s="42" t="s">
        <v>1055</v>
      </c>
      <c r="J212" s="328" t="s">
        <v>1045</v>
      </c>
      <c r="K212" s="328" t="s">
        <v>1867</v>
      </c>
      <c r="L212" s="42"/>
      <c r="M212" s="42" t="s">
        <v>685</v>
      </c>
      <c r="N212" s="334" t="s">
        <v>683</v>
      </c>
      <c r="O212" s="335"/>
    </row>
    <row r="213" spans="1:15" ht="38.25" x14ac:dyDescent="0.2">
      <c r="A213" s="181"/>
      <c r="B213" s="49" t="s">
        <v>682</v>
      </c>
      <c r="C213" s="23" t="s">
        <v>2085</v>
      </c>
      <c r="D213" s="42" t="s">
        <v>790</v>
      </c>
      <c r="E213" s="59" t="s">
        <v>2086</v>
      </c>
      <c r="F213" s="59" t="s">
        <v>2086</v>
      </c>
      <c r="G213" s="42" t="s">
        <v>791</v>
      </c>
      <c r="H213" s="42" t="s">
        <v>684</v>
      </c>
      <c r="I213" s="42" t="s">
        <v>1056</v>
      </c>
      <c r="J213" s="328" t="s">
        <v>1044</v>
      </c>
      <c r="K213" s="328" t="s">
        <v>1866</v>
      </c>
      <c r="L213" s="42"/>
      <c r="M213" s="42" t="s">
        <v>685</v>
      </c>
      <c r="N213" s="334" t="s">
        <v>683</v>
      </c>
      <c r="O213" s="335"/>
    </row>
    <row r="214" spans="1:15" ht="38.25" x14ac:dyDescent="0.2">
      <c r="A214" s="181"/>
      <c r="B214" s="49" t="s">
        <v>682</v>
      </c>
      <c r="C214" s="23">
        <v>1484</v>
      </c>
      <c r="D214" s="42" t="s">
        <v>790</v>
      </c>
      <c r="E214" s="59">
        <v>45238</v>
      </c>
      <c r="F214" s="59">
        <v>45238</v>
      </c>
      <c r="G214" s="42" t="s">
        <v>791</v>
      </c>
      <c r="H214" s="42" t="s">
        <v>684</v>
      </c>
      <c r="I214" s="42" t="s">
        <v>1057</v>
      </c>
      <c r="J214" s="329" t="s">
        <v>1046</v>
      </c>
      <c r="K214" s="329" t="s">
        <v>1868</v>
      </c>
      <c r="L214" s="42"/>
      <c r="M214" s="42" t="s">
        <v>685</v>
      </c>
      <c r="N214" s="334" t="s">
        <v>683</v>
      </c>
      <c r="O214" s="335"/>
    </row>
    <row r="215" spans="1:15" ht="38.25" x14ac:dyDescent="0.2">
      <c r="A215" s="181"/>
      <c r="B215" s="49" t="s">
        <v>682</v>
      </c>
      <c r="C215" s="36">
        <v>1003</v>
      </c>
      <c r="D215" s="23" t="s">
        <v>790</v>
      </c>
      <c r="E215" s="60">
        <v>45477</v>
      </c>
      <c r="F215" s="60">
        <v>45477</v>
      </c>
      <c r="G215" s="42" t="s">
        <v>791</v>
      </c>
      <c r="H215" s="42" t="s">
        <v>684</v>
      </c>
      <c r="I215" s="42" t="s">
        <v>1058</v>
      </c>
      <c r="J215" s="329" t="s">
        <v>1047</v>
      </c>
      <c r="K215" s="329" t="s">
        <v>1869</v>
      </c>
      <c r="L215" s="42"/>
      <c r="M215" s="42" t="s">
        <v>685</v>
      </c>
      <c r="N215" s="334" t="s">
        <v>683</v>
      </c>
      <c r="O215" s="335"/>
    </row>
    <row r="216" spans="1:15" ht="38.25" x14ac:dyDescent="0.2">
      <c r="A216" s="181"/>
      <c r="B216" s="49" t="s">
        <v>682</v>
      </c>
      <c r="C216" s="36">
        <v>1177</v>
      </c>
      <c r="D216" s="42" t="s">
        <v>790</v>
      </c>
      <c r="E216" s="53">
        <v>45516</v>
      </c>
      <c r="F216" s="53">
        <v>45516</v>
      </c>
      <c r="G216" s="42" t="s">
        <v>791</v>
      </c>
      <c r="H216" s="42" t="s">
        <v>684</v>
      </c>
      <c r="I216" s="42" t="s">
        <v>1059</v>
      </c>
      <c r="J216" s="23" t="s">
        <v>2442</v>
      </c>
      <c r="K216" s="23" t="s">
        <v>2443</v>
      </c>
      <c r="L216" s="42"/>
      <c r="M216" s="42" t="s">
        <v>685</v>
      </c>
      <c r="N216" s="334" t="s">
        <v>683</v>
      </c>
      <c r="O216" s="335"/>
    </row>
    <row r="217" spans="1:15" ht="38.25" x14ac:dyDescent="0.2">
      <c r="A217" s="181"/>
      <c r="B217" s="49" t="s">
        <v>682</v>
      </c>
      <c r="C217" s="36">
        <v>1003</v>
      </c>
      <c r="D217" s="23" t="s">
        <v>790</v>
      </c>
      <c r="E217" s="60">
        <v>45477</v>
      </c>
      <c r="F217" s="60">
        <v>45477</v>
      </c>
      <c r="G217" s="42" t="s">
        <v>791</v>
      </c>
      <c r="H217" s="42" t="s">
        <v>684</v>
      </c>
      <c r="I217" s="42" t="s">
        <v>1060</v>
      </c>
      <c r="J217" s="329" t="s">
        <v>1048</v>
      </c>
      <c r="K217" s="329" t="s">
        <v>1870</v>
      </c>
      <c r="L217" s="42"/>
      <c r="M217" s="42" t="s">
        <v>685</v>
      </c>
      <c r="N217" s="334" t="s">
        <v>683</v>
      </c>
      <c r="O217" s="335"/>
    </row>
    <row r="218" spans="1:15" ht="38.25" x14ac:dyDescent="0.2">
      <c r="A218" s="181"/>
      <c r="B218" s="49" t="s">
        <v>682</v>
      </c>
      <c r="C218" s="36">
        <v>1003</v>
      </c>
      <c r="D218" s="23" t="s">
        <v>790</v>
      </c>
      <c r="E218" s="60">
        <v>45477</v>
      </c>
      <c r="F218" s="60">
        <v>45477</v>
      </c>
      <c r="G218" s="42" t="s">
        <v>791</v>
      </c>
      <c r="H218" s="42" t="s">
        <v>684</v>
      </c>
      <c r="I218" s="42" t="s">
        <v>1061</v>
      </c>
      <c r="J218" s="329" t="s">
        <v>1049</v>
      </c>
      <c r="K218" s="329" t="s">
        <v>1871</v>
      </c>
      <c r="L218" s="42"/>
      <c r="M218" s="42" t="s">
        <v>685</v>
      </c>
      <c r="N218" s="334" t="s">
        <v>683</v>
      </c>
      <c r="O218" s="335"/>
    </row>
    <row r="219" spans="1:15" ht="38.25" x14ac:dyDescent="0.2">
      <c r="A219" s="181"/>
      <c r="B219" s="49" t="s">
        <v>682</v>
      </c>
      <c r="C219" s="36">
        <v>1003</v>
      </c>
      <c r="D219" s="23" t="s">
        <v>790</v>
      </c>
      <c r="E219" s="60">
        <v>45477</v>
      </c>
      <c r="F219" s="60">
        <v>45477</v>
      </c>
      <c r="G219" s="42" t="s">
        <v>791</v>
      </c>
      <c r="H219" s="42" t="s">
        <v>684</v>
      </c>
      <c r="I219" s="42" t="s">
        <v>1062</v>
      </c>
      <c r="J219" s="329" t="s">
        <v>1050</v>
      </c>
      <c r="K219" s="329" t="s">
        <v>1872</v>
      </c>
      <c r="L219" s="42"/>
      <c r="M219" s="42" t="s">
        <v>685</v>
      </c>
      <c r="N219" s="334" t="s">
        <v>683</v>
      </c>
      <c r="O219" s="335"/>
    </row>
    <row r="220" spans="1:15" ht="38.25" x14ac:dyDescent="0.2">
      <c r="A220" s="181"/>
      <c r="B220" s="49" t="s">
        <v>682</v>
      </c>
      <c r="C220" s="36">
        <v>1003</v>
      </c>
      <c r="D220" s="23" t="s">
        <v>790</v>
      </c>
      <c r="E220" s="60">
        <v>45477</v>
      </c>
      <c r="F220" s="60">
        <v>45477</v>
      </c>
      <c r="G220" s="42" t="s">
        <v>791</v>
      </c>
      <c r="H220" s="42" t="s">
        <v>684</v>
      </c>
      <c r="I220" s="42" t="s">
        <v>1063</v>
      </c>
      <c r="J220" s="329" t="s">
        <v>1051</v>
      </c>
      <c r="K220" s="329" t="s">
        <v>1873</v>
      </c>
      <c r="L220" s="42"/>
      <c r="M220" s="42" t="s">
        <v>685</v>
      </c>
      <c r="N220" s="334" t="s">
        <v>683</v>
      </c>
      <c r="O220" s="335"/>
    </row>
    <row r="221" spans="1:15" ht="38.25" x14ac:dyDescent="0.2">
      <c r="A221" s="181"/>
      <c r="B221" s="49" t="s">
        <v>682</v>
      </c>
      <c r="C221" s="36">
        <v>1003</v>
      </c>
      <c r="D221" s="23" t="s">
        <v>790</v>
      </c>
      <c r="E221" s="60">
        <v>45477</v>
      </c>
      <c r="F221" s="60">
        <v>45477</v>
      </c>
      <c r="G221" s="42" t="s">
        <v>791</v>
      </c>
      <c r="H221" s="42" t="s">
        <v>684</v>
      </c>
      <c r="I221" s="42" t="s">
        <v>1064</v>
      </c>
      <c r="J221" s="328" t="s">
        <v>1072</v>
      </c>
      <c r="K221" s="328" t="s">
        <v>1874</v>
      </c>
      <c r="L221" s="42"/>
      <c r="M221" s="42" t="s">
        <v>685</v>
      </c>
      <c r="N221" s="334" t="s">
        <v>683</v>
      </c>
      <c r="O221" s="335"/>
    </row>
    <row r="222" spans="1:15" ht="38.25" x14ac:dyDescent="0.2">
      <c r="A222" s="181"/>
      <c r="B222" s="49" t="s">
        <v>682</v>
      </c>
      <c r="C222" s="23">
        <v>1484</v>
      </c>
      <c r="D222" s="42" t="s">
        <v>790</v>
      </c>
      <c r="E222" s="59">
        <v>45238</v>
      </c>
      <c r="F222" s="59">
        <v>45238</v>
      </c>
      <c r="G222" s="42" t="s">
        <v>791</v>
      </c>
      <c r="H222" s="42" t="s">
        <v>684</v>
      </c>
      <c r="I222" s="42" t="s">
        <v>1065</v>
      </c>
      <c r="J222" s="328" t="s">
        <v>1073</v>
      </c>
      <c r="K222" s="328" t="s">
        <v>1875</v>
      </c>
      <c r="L222" s="42"/>
      <c r="M222" s="42" t="s">
        <v>685</v>
      </c>
      <c r="N222" s="334" t="s">
        <v>683</v>
      </c>
      <c r="O222" s="335"/>
    </row>
    <row r="223" spans="1:15" ht="38.25" x14ac:dyDescent="0.2">
      <c r="A223" s="181"/>
      <c r="B223" s="49" t="s">
        <v>682</v>
      </c>
      <c r="C223" s="36">
        <v>1003</v>
      </c>
      <c r="D223" s="23" t="s">
        <v>790</v>
      </c>
      <c r="E223" s="60">
        <v>45477</v>
      </c>
      <c r="F223" s="60">
        <v>45477</v>
      </c>
      <c r="G223" s="42" t="s">
        <v>791</v>
      </c>
      <c r="H223" s="42" t="s">
        <v>684</v>
      </c>
      <c r="I223" s="42" t="s">
        <v>1066</v>
      </c>
      <c r="J223" s="328" t="s">
        <v>1074</v>
      </c>
      <c r="K223" s="328" t="s">
        <v>1876</v>
      </c>
      <c r="L223" s="42"/>
      <c r="M223" s="42" t="s">
        <v>685</v>
      </c>
      <c r="N223" s="334" t="s">
        <v>683</v>
      </c>
      <c r="O223" s="335"/>
    </row>
    <row r="224" spans="1:15" ht="38.25" x14ac:dyDescent="0.2">
      <c r="A224" s="181"/>
      <c r="B224" s="49" t="s">
        <v>682</v>
      </c>
      <c r="C224" s="36">
        <v>1003</v>
      </c>
      <c r="D224" s="23" t="s">
        <v>790</v>
      </c>
      <c r="E224" s="60">
        <v>45477</v>
      </c>
      <c r="F224" s="60">
        <v>45477</v>
      </c>
      <c r="G224" s="42" t="s">
        <v>791</v>
      </c>
      <c r="H224" s="42" t="s">
        <v>684</v>
      </c>
      <c r="I224" s="42" t="s">
        <v>1067</v>
      </c>
      <c r="J224" s="328" t="s">
        <v>1075</v>
      </c>
      <c r="K224" s="328" t="s">
        <v>1877</v>
      </c>
      <c r="L224" s="42"/>
      <c r="M224" s="42" t="s">
        <v>685</v>
      </c>
      <c r="N224" s="334" t="s">
        <v>683</v>
      </c>
      <c r="O224" s="335"/>
    </row>
    <row r="225" spans="1:15" ht="38.25" x14ac:dyDescent="0.2">
      <c r="A225" s="181"/>
      <c r="B225" s="49" t="s">
        <v>682</v>
      </c>
      <c r="C225" s="36">
        <v>1003</v>
      </c>
      <c r="D225" s="23" t="s">
        <v>790</v>
      </c>
      <c r="E225" s="60">
        <v>45477</v>
      </c>
      <c r="F225" s="60">
        <v>45477</v>
      </c>
      <c r="G225" s="42" t="s">
        <v>791</v>
      </c>
      <c r="H225" s="42" t="s">
        <v>684</v>
      </c>
      <c r="I225" s="42" t="s">
        <v>1068</v>
      </c>
      <c r="J225" s="328" t="s">
        <v>1076</v>
      </c>
      <c r="K225" s="328" t="s">
        <v>1878</v>
      </c>
      <c r="L225" s="42"/>
      <c r="M225" s="42" t="s">
        <v>685</v>
      </c>
      <c r="N225" s="334" t="s">
        <v>683</v>
      </c>
      <c r="O225" s="335"/>
    </row>
    <row r="226" spans="1:15" ht="38.25" x14ac:dyDescent="0.2">
      <c r="A226" s="181"/>
      <c r="B226" s="49" t="s">
        <v>682</v>
      </c>
      <c r="C226" s="36">
        <v>294</v>
      </c>
      <c r="D226" s="42" t="s">
        <v>790</v>
      </c>
      <c r="E226" s="58">
        <v>44256</v>
      </c>
      <c r="F226" s="58">
        <v>44256</v>
      </c>
      <c r="G226" s="42" t="s">
        <v>791</v>
      </c>
      <c r="H226" s="42" t="s">
        <v>684</v>
      </c>
      <c r="I226" s="42" t="s">
        <v>1069</v>
      </c>
      <c r="J226" s="328" t="s">
        <v>1077</v>
      </c>
      <c r="K226" s="328" t="s">
        <v>1879</v>
      </c>
      <c r="L226" s="42"/>
      <c r="M226" s="42" t="s">
        <v>685</v>
      </c>
      <c r="N226" s="334" t="s">
        <v>683</v>
      </c>
      <c r="O226" s="335"/>
    </row>
    <row r="227" spans="1:15" ht="38.25" x14ac:dyDescent="0.2">
      <c r="A227" s="181"/>
      <c r="B227" s="49" t="s">
        <v>682</v>
      </c>
      <c r="C227" s="36">
        <v>294</v>
      </c>
      <c r="D227" s="42" t="s">
        <v>790</v>
      </c>
      <c r="E227" s="58">
        <v>44256</v>
      </c>
      <c r="F227" s="58">
        <v>44256</v>
      </c>
      <c r="G227" s="42" t="s">
        <v>791</v>
      </c>
      <c r="H227" s="42" t="s">
        <v>684</v>
      </c>
      <c r="I227" s="42" t="s">
        <v>1070</v>
      </c>
      <c r="J227" s="328" t="s">
        <v>1078</v>
      </c>
      <c r="K227" s="328" t="s">
        <v>1880</v>
      </c>
      <c r="L227" s="42"/>
      <c r="M227" s="42" t="s">
        <v>685</v>
      </c>
      <c r="N227" s="334" t="s">
        <v>683</v>
      </c>
      <c r="O227" s="335"/>
    </row>
    <row r="228" spans="1:15" ht="38.25" x14ac:dyDescent="0.2">
      <c r="A228" s="181"/>
      <c r="B228" s="49" t="s">
        <v>682</v>
      </c>
      <c r="C228" s="36">
        <v>294</v>
      </c>
      <c r="D228" s="42" t="s">
        <v>790</v>
      </c>
      <c r="E228" s="58">
        <v>44256</v>
      </c>
      <c r="F228" s="58">
        <v>44256</v>
      </c>
      <c r="G228" s="42" t="s">
        <v>791</v>
      </c>
      <c r="H228" s="42" t="s">
        <v>684</v>
      </c>
      <c r="I228" s="42" t="s">
        <v>1071</v>
      </c>
      <c r="J228" s="328" t="s">
        <v>1079</v>
      </c>
      <c r="K228" s="328" t="s">
        <v>1881</v>
      </c>
      <c r="L228" s="42"/>
      <c r="M228" s="42" t="s">
        <v>685</v>
      </c>
      <c r="N228" s="334" t="s">
        <v>683</v>
      </c>
      <c r="O228" s="335"/>
    </row>
    <row r="229" spans="1:15" ht="38.25" x14ac:dyDescent="0.2">
      <c r="A229" s="181"/>
      <c r="B229" s="49" t="s">
        <v>682</v>
      </c>
      <c r="C229" s="36">
        <v>1549</v>
      </c>
      <c r="D229" s="42" t="s">
        <v>790</v>
      </c>
      <c r="E229" s="58">
        <v>43728</v>
      </c>
      <c r="F229" s="58">
        <v>43728</v>
      </c>
      <c r="G229" s="42" t="s">
        <v>791</v>
      </c>
      <c r="H229" s="42" t="s">
        <v>684</v>
      </c>
      <c r="I229" s="42" t="s">
        <v>1080</v>
      </c>
      <c r="J229" s="328" t="s">
        <v>1081</v>
      </c>
      <c r="K229" s="328" t="s">
        <v>1882</v>
      </c>
      <c r="L229" s="42"/>
      <c r="M229" s="42" t="s">
        <v>685</v>
      </c>
      <c r="N229" s="334" t="s">
        <v>683</v>
      </c>
      <c r="O229" s="335"/>
    </row>
    <row r="230" spans="1:15" ht="51" x14ac:dyDescent="0.2">
      <c r="A230" s="181"/>
      <c r="B230" s="49" t="s">
        <v>682</v>
      </c>
      <c r="C230" s="36" t="s">
        <v>2071</v>
      </c>
      <c r="D230" s="42" t="s">
        <v>790</v>
      </c>
      <c r="E230" s="58" t="s">
        <v>2072</v>
      </c>
      <c r="F230" s="58" t="s">
        <v>2072</v>
      </c>
      <c r="G230" s="42" t="s">
        <v>791</v>
      </c>
      <c r="H230" s="42" t="s">
        <v>684</v>
      </c>
      <c r="I230" s="42" t="s">
        <v>1083</v>
      </c>
      <c r="J230" s="23" t="s">
        <v>1082</v>
      </c>
      <c r="K230" s="23" t="s">
        <v>960</v>
      </c>
      <c r="L230" s="42"/>
      <c r="M230" s="42" t="s">
        <v>685</v>
      </c>
      <c r="N230" s="334" t="s">
        <v>683</v>
      </c>
      <c r="O230" s="335"/>
    </row>
    <row r="231" spans="1:15" ht="25.5" x14ac:dyDescent="0.2">
      <c r="A231" s="181"/>
      <c r="B231" s="49" t="s">
        <v>682</v>
      </c>
      <c r="C231" s="36">
        <v>1156</v>
      </c>
      <c r="D231" s="42" t="s">
        <v>790</v>
      </c>
      <c r="E231" s="58">
        <v>45163</v>
      </c>
      <c r="F231" s="58">
        <v>45163</v>
      </c>
      <c r="G231" s="42" t="s">
        <v>791</v>
      </c>
      <c r="H231" s="42" t="s">
        <v>684</v>
      </c>
      <c r="I231" s="42" t="s">
        <v>1084</v>
      </c>
      <c r="J231" s="289" t="s">
        <v>1085</v>
      </c>
      <c r="K231" s="289" t="s">
        <v>1883</v>
      </c>
      <c r="L231" s="42"/>
      <c r="M231" s="42" t="s">
        <v>685</v>
      </c>
      <c r="N231" s="334" t="s">
        <v>683</v>
      </c>
      <c r="O231" s="335"/>
    </row>
    <row r="232" spans="1:15" ht="63.75" x14ac:dyDescent="0.2">
      <c r="A232" s="181"/>
      <c r="B232" s="49" t="s">
        <v>682</v>
      </c>
      <c r="C232" s="36" t="s">
        <v>1718</v>
      </c>
      <c r="D232" s="42" t="s">
        <v>790</v>
      </c>
      <c r="E232" s="58" t="s">
        <v>1719</v>
      </c>
      <c r="F232" s="58" t="s">
        <v>1719</v>
      </c>
      <c r="G232" s="42" t="s">
        <v>791</v>
      </c>
      <c r="H232" s="42" t="s">
        <v>684</v>
      </c>
      <c r="I232" s="42" t="s">
        <v>2544</v>
      </c>
      <c r="J232" s="289" t="s">
        <v>1086</v>
      </c>
      <c r="K232" s="289" t="s">
        <v>1884</v>
      </c>
      <c r="L232" s="42"/>
      <c r="M232" s="42" t="s">
        <v>685</v>
      </c>
      <c r="N232" s="334" t="s">
        <v>683</v>
      </c>
      <c r="O232" s="335"/>
    </row>
    <row r="233" spans="1:15" ht="51" x14ac:dyDescent="0.2">
      <c r="A233" s="181"/>
      <c r="B233" s="49" t="s">
        <v>682</v>
      </c>
      <c r="C233" s="36">
        <v>1172</v>
      </c>
      <c r="D233" s="42" t="s">
        <v>790</v>
      </c>
      <c r="E233" s="53">
        <v>45516</v>
      </c>
      <c r="F233" s="53">
        <v>45516</v>
      </c>
      <c r="G233" s="42" t="s">
        <v>791</v>
      </c>
      <c r="H233" s="42" t="s">
        <v>684</v>
      </c>
      <c r="I233" s="180" t="s">
        <v>1759</v>
      </c>
      <c r="J233" s="289" t="s">
        <v>1760</v>
      </c>
      <c r="K233" s="289" t="s">
        <v>1885</v>
      </c>
      <c r="L233" s="42"/>
      <c r="M233" s="42" t="s">
        <v>685</v>
      </c>
      <c r="N233" s="334" t="s">
        <v>683</v>
      </c>
      <c r="O233" s="335"/>
    </row>
    <row r="234" spans="1:15" ht="51" x14ac:dyDescent="0.2">
      <c r="A234" s="181"/>
      <c r="B234" s="50" t="s">
        <v>2487</v>
      </c>
      <c r="C234" s="36"/>
      <c r="D234" s="42"/>
      <c r="E234" s="53">
        <v>45518</v>
      </c>
      <c r="F234" s="53">
        <v>45518</v>
      </c>
      <c r="G234" s="42" t="s">
        <v>791</v>
      </c>
      <c r="H234" s="42" t="s">
        <v>684</v>
      </c>
      <c r="I234" s="180" t="s">
        <v>2545</v>
      </c>
      <c r="J234" s="289" t="s">
        <v>2489</v>
      </c>
      <c r="K234" s="289" t="s">
        <v>2488</v>
      </c>
      <c r="L234" s="42"/>
      <c r="M234" s="42" t="s">
        <v>685</v>
      </c>
      <c r="N234" s="334" t="s">
        <v>683</v>
      </c>
      <c r="O234" s="335"/>
    </row>
    <row r="235" spans="1:15" ht="38.25" x14ac:dyDescent="0.2">
      <c r="A235" s="181"/>
      <c r="B235" s="50" t="s">
        <v>2446</v>
      </c>
      <c r="C235" s="36"/>
      <c r="D235" s="42"/>
      <c r="E235" s="53">
        <v>45517</v>
      </c>
      <c r="F235" s="53">
        <v>45517</v>
      </c>
      <c r="G235" s="42" t="s">
        <v>791</v>
      </c>
      <c r="H235" s="42" t="s">
        <v>684</v>
      </c>
      <c r="I235" s="180" t="s">
        <v>2481</v>
      </c>
      <c r="J235" s="289" t="s">
        <v>2479</v>
      </c>
      <c r="K235" s="289" t="s">
        <v>2480</v>
      </c>
      <c r="L235" s="42"/>
      <c r="M235" s="42" t="s">
        <v>685</v>
      </c>
      <c r="N235" s="334" t="s">
        <v>683</v>
      </c>
      <c r="O235" s="335"/>
    </row>
    <row r="236" spans="1:15" ht="38.25" x14ac:dyDescent="0.2">
      <c r="A236" s="181"/>
      <c r="B236" s="49" t="s">
        <v>682</v>
      </c>
      <c r="C236" s="36">
        <v>1090</v>
      </c>
      <c r="D236" s="42" t="s">
        <v>790</v>
      </c>
      <c r="E236" s="58">
        <v>45149</v>
      </c>
      <c r="F236" s="58">
        <v>45149</v>
      </c>
      <c r="G236" s="42" t="s">
        <v>791</v>
      </c>
      <c r="H236" s="42" t="s">
        <v>684</v>
      </c>
      <c r="I236" s="180" t="s">
        <v>1089</v>
      </c>
      <c r="J236" s="330" t="s">
        <v>1087</v>
      </c>
      <c r="K236" s="330" t="s">
        <v>1886</v>
      </c>
      <c r="L236" s="42"/>
      <c r="M236" s="42" t="s">
        <v>685</v>
      </c>
      <c r="N236" s="334" t="s">
        <v>683</v>
      </c>
      <c r="O236" s="335"/>
    </row>
    <row r="237" spans="1:15" ht="38.25" x14ac:dyDescent="0.2">
      <c r="A237" s="181"/>
      <c r="B237" s="49" t="s">
        <v>682</v>
      </c>
      <c r="C237" s="36">
        <v>1635</v>
      </c>
      <c r="D237" s="42" t="s">
        <v>790</v>
      </c>
      <c r="E237" s="58">
        <v>45272</v>
      </c>
      <c r="F237" s="58">
        <v>45272</v>
      </c>
      <c r="G237" s="42" t="s">
        <v>791</v>
      </c>
      <c r="H237" s="42" t="s">
        <v>684</v>
      </c>
      <c r="I237" s="42" t="s">
        <v>1090</v>
      </c>
      <c r="J237" s="289" t="s">
        <v>1088</v>
      </c>
      <c r="K237" s="289" t="s">
        <v>1887</v>
      </c>
      <c r="L237" s="42"/>
      <c r="M237" s="42" t="s">
        <v>685</v>
      </c>
      <c r="N237" s="334" t="s">
        <v>683</v>
      </c>
      <c r="O237" s="335"/>
    </row>
    <row r="238" spans="1:15" ht="25.5" x14ac:dyDescent="0.2">
      <c r="A238" s="181"/>
      <c r="B238" s="49" t="s">
        <v>682</v>
      </c>
      <c r="C238" s="36">
        <v>89</v>
      </c>
      <c r="D238" s="42" t="s">
        <v>790</v>
      </c>
      <c r="E238" s="58">
        <v>45315</v>
      </c>
      <c r="F238" s="58">
        <v>45315</v>
      </c>
      <c r="G238" s="42" t="s">
        <v>791</v>
      </c>
      <c r="H238" s="42" t="s">
        <v>684</v>
      </c>
      <c r="I238" s="42" t="s">
        <v>1091</v>
      </c>
      <c r="J238" s="36" t="s">
        <v>2422</v>
      </c>
      <c r="K238" s="36" t="s">
        <v>2421</v>
      </c>
      <c r="L238" s="42"/>
      <c r="M238" s="42" t="s">
        <v>685</v>
      </c>
      <c r="N238" s="334" t="s">
        <v>683</v>
      </c>
      <c r="O238" s="335"/>
    </row>
    <row r="239" spans="1:15" ht="25.5" x14ac:dyDescent="0.2">
      <c r="A239" s="181"/>
      <c r="B239" s="49" t="s">
        <v>682</v>
      </c>
      <c r="C239" s="36">
        <v>89</v>
      </c>
      <c r="D239" s="42" t="s">
        <v>790</v>
      </c>
      <c r="E239" s="58">
        <v>45315</v>
      </c>
      <c r="F239" s="58">
        <v>45315</v>
      </c>
      <c r="G239" s="42" t="s">
        <v>791</v>
      </c>
      <c r="H239" s="42" t="s">
        <v>684</v>
      </c>
      <c r="I239" s="42" t="s">
        <v>1091</v>
      </c>
      <c r="J239" s="36" t="s">
        <v>2422</v>
      </c>
      <c r="K239" s="36" t="s">
        <v>2421</v>
      </c>
      <c r="L239" s="42"/>
      <c r="M239" s="42" t="s">
        <v>685</v>
      </c>
      <c r="N239" s="334" t="s">
        <v>683</v>
      </c>
      <c r="O239" s="335"/>
    </row>
    <row r="240" spans="1:15" ht="51" x14ac:dyDescent="0.2">
      <c r="A240" s="181"/>
      <c r="B240" s="49" t="s">
        <v>682</v>
      </c>
      <c r="C240" s="36">
        <v>1177</v>
      </c>
      <c r="D240" s="42" t="s">
        <v>790</v>
      </c>
      <c r="E240" s="53">
        <v>45516</v>
      </c>
      <c r="F240" s="53">
        <v>45516</v>
      </c>
      <c r="G240" s="42" t="s">
        <v>791</v>
      </c>
      <c r="H240" s="42" t="s">
        <v>684</v>
      </c>
      <c r="I240" s="23" t="s">
        <v>1092</v>
      </c>
      <c r="J240" s="36" t="s">
        <v>1723</v>
      </c>
      <c r="K240" s="36" t="s">
        <v>1888</v>
      </c>
      <c r="L240" s="42"/>
      <c r="M240" s="42" t="s">
        <v>685</v>
      </c>
      <c r="N240" s="334" t="s">
        <v>683</v>
      </c>
      <c r="O240" s="335"/>
    </row>
    <row r="241" spans="1:15" ht="38.25" x14ac:dyDescent="0.2">
      <c r="A241" s="181"/>
      <c r="B241" s="49" t="s">
        <v>682</v>
      </c>
      <c r="C241" s="36" t="s">
        <v>976</v>
      </c>
      <c r="D241" s="42" t="s">
        <v>790</v>
      </c>
      <c r="E241" s="58" t="s">
        <v>977</v>
      </c>
      <c r="F241" s="58" t="s">
        <v>977</v>
      </c>
      <c r="G241" s="42" t="s">
        <v>791</v>
      </c>
      <c r="H241" s="42" t="s">
        <v>684</v>
      </c>
      <c r="I241" s="42" t="s">
        <v>1093</v>
      </c>
      <c r="J241" s="23" t="s">
        <v>1175</v>
      </c>
      <c r="K241" s="23" t="s">
        <v>1845</v>
      </c>
      <c r="L241" s="42"/>
      <c r="M241" s="42" t="s">
        <v>685</v>
      </c>
      <c r="N241" s="334" t="s">
        <v>683</v>
      </c>
      <c r="O241" s="335"/>
    </row>
    <row r="242" spans="1:15" ht="38.25" x14ac:dyDescent="0.2">
      <c r="A242" s="181"/>
      <c r="B242" s="49" t="s">
        <v>682</v>
      </c>
      <c r="C242" s="36">
        <v>1570</v>
      </c>
      <c r="D242" s="42" t="s">
        <v>790</v>
      </c>
      <c r="E242" s="58">
        <v>45258</v>
      </c>
      <c r="F242" s="58">
        <v>45258</v>
      </c>
      <c r="G242" s="42" t="s">
        <v>791</v>
      </c>
      <c r="H242" s="42" t="s">
        <v>684</v>
      </c>
      <c r="I242" s="42" t="s">
        <v>1093</v>
      </c>
      <c r="J242" s="23" t="s">
        <v>1176</v>
      </c>
      <c r="K242" s="23" t="s">
        <v>1889</v>
      </c>
      <c r="L242" s="42"/>
      <c r="M242" s="42" t="s">
        <v>685</v>
      </c>
      <c r="N242" s="334" t="s">
        <v>683</v>
      </c>
      <c r="O242" s="335"/>
    </row>
    <row r="243" spans="1:15" ht="38.25" x14ac:dyDescent="0.2">
      <c r="A243" s="181"/>
      <c r="B243" s="49" t="s">
        <v>682</v>
      </c>
      <c r="C243" s="36" t="s">
        <v>976</v>
      </c>
      <c r="D243" s="42" t="s">
        <v>790</v>
      </c>
      <c r="E243" s="58" t="s">
        <v>977</v>
      </c>
      <c r="F243" s="58" t="s">
        <v>977</v>
      </c>
      <c r="G243" s="42" t="s">
        <v>791</v>
      </c>
      <c r="H243" s="42" t="s">
        <v>684</v>
      </c>
      <c r="I243" s="42" t="s">
        <v>1094</v>
      </c>
      <c r="J243" s="23" t="s">
        <v>1176</v>
      </c>
      <c r="K243" s="23" t="s">
        <v>1889</v>
      </c>
      <c r="L243" s="42"/>
      <c r="M243" s="42" t="s">
        <v>685</v>
      </c>
      <c r="N243" s="334" t="s">
        <v>683</v>
      </c>
      <c r="O243" s="335"/>
    </row>
    <row r="244" spans="1:15" ht="38.25" x14ac:dyDescent="0.2">
      <c r="A244" s="181"/>
      <c r="B244" s="49" t="s">
        <v>682</v>
      </c>
      <c r="C244" s="36">
        <v>1570</v>
      </c>
      <c r="D244" s="42" t="s">
        <v>790</v>
      </c>
      <c r="E244" s="58">
        <v>45258</v>
      </c>
      <c r="F244" s="58">
        <v>45258</v>
      </c>
      <c r="G244" s="42" t="s">
        <v>791</v>
      </c>
      <c r="H244" s="42" t="s">
        <v>684</v>
      </c>
      <c r="I244" s="23" t="s">
        <v>1094</v>
      </c>
      <c r="J244" s="23" t="s">
        <v>1176</v>
      </c>
      <c r="K244" s="23" t="s">
        <v>1889</v>
      </c>
      <c r="L244" s="42"/>
      <c r="M244" s="42" t="s">
        <v>685</v>
      </c>
      <c r="N244" s="334" t="s">
        <v>683</v>
      </c>
      <c r="O244" s="335"/>
    </row>
    <row r="245" spans="1:15" ht="38.25" x14ac:dyDescent="0.2">
      <c r="A245" s="181"/>
      <c r="B245" s="49" t="s">
        <v>682</v>
      </c>
      <c r="C245" s="36">
        <v>1177</v>
      </c>
      <c r="D245" s="42" t="s">
        <v>790</v>
      </c>
      <c r="E245" s="53">
        <v>45516</v>
      </c>
      <c r="F245" s="53">
        <v>45516</v>
      </c>
      <c r="G245" s="42" t="s">
        <v>791</v>
      </c>
      <c r="H245" s="42" t="s">
        <v>684</v>
      </c>
      <c r="I245" s="23" t="s">
        <v>1095</v>
      </c>
      <c r="J245" s="23" t="s">
        <v>1724</v>
      </c>
      <c r="K245" s="23" t="s">
        <v>1890</v>
      </c>
      <c r="L245" s="42"/>
      <c r="M245" s="42" t="s">
        <v>685</v>
      </c>
      <c r="N245" s="334" t="s">
        <v>683</v>
      </c>
      <c r="O245" s="335"/>
    </row>
    <row r="246" spans="1:15" ht="38.25" x14ac:dyDescent="0.2">
      <c r="A246" s="181"/>
      <c r="B246" s="49" t="s">
        <v>682</v>
      </c>
      <c r="C246" s="36">
        <v>1177</v>
      </c>
      <c r="D246" s="42" t="s">
        <v>790</v>
      </c>
      <c r="E246" s="53">
        <v>45516</v>
      </c>
      <c r="F246" s="53">
        <v>45516</v>
      </c>
      <c r="G246" s="42" t="s">
        <v>791</v>
      </c>
      <c r="H246" s="42" t="s">
        <v>684</v>
      </c>
      <c r="I246" s="23" t="s">
        <v>1096</v>
      </c>
      <c r="J246" s="23" t="s">
        <v>1724</v>
      </c>
      <c r="K246" s="23" t="s">
        <v>1890</v>
      </c>
      <c r="L246" s="42"/>
      <c r="M246" s="42" t="s">
        <v>685</v>
      </c>
      <c r="N246" s="334" t="s">
        <v>683</v>
      </c>
      <c r="O246" s="335"/>
    </row>
    <row r="247" spans="1:15" ht="38.25" x14ac:dyDescent="0.2">
      <c r="A247" s="181"/>
      <c r="B247" s="49" t="s">
        <v>682</v>
      </c>
      <c r="C247" s="36">
        <v>1177</v>
      </c>
      <c r="D247" s="42" t="s">
        <v>790</v>
      </c>
      <c r="E247" s="53">
        <v>45516</v>
      </c>
      <c r="F247" s="53">
        <v>45516</v>
      </c>
      <c r="G247" s="42" t="s">
        <v>791</v>
      </c>
      <c r="H247" s="42" t="s">
        <v>684</v>
      </c>
      <c r="I247" s="23" t="s">
        <v>1097</v>
      </c>
      <c r="J247" s="23" t="s">
        <v>1724</v>
      </c>
      <c r="K247" s="23" t="s">
        <v>1890</v>
      </c>
      <c r="L247" s="42"/>
      <c r="M247" s="42" t="s">
        <v>685</v>
      </c>
      <c r="N247" s="334" t="s">
        <v>683</v>
      </c>
      <c r="O247" s="335"/>
    </row>
    <row r="248" spans="1:15" ht="38.25" x14ac:dyDescent="0.2">
      <c r="A248" s="181"/>
      <c r="B248" s="49" t="s">
        <v>682</v>
      </c>
      <c r="C248" s="36" t="s">
        <v>976</v>
      </c>
      <c r="D248" s="42" t="s">
        <v>790</v>
      </c>
      <c r="E248" s="58" t="s">
        <v>977</v>
      </c>
      <c r="F248" s="58" t="s">
        <v>977</v>
      </c>
      <c r="G248" s="42" t="s">
        <v>791</v>
      </c>
      <c r="H248" s="42" t="s">
        <v>684</v>
      </c>
      <c r="I248" s="42" t="s">
        <v>1098</v>
      </c>
      <c r="J248" s="23" t="s">
        <v>1176</v>
      </c>
      <c r="K248" s="23" t="s">
        <v>1889</v>
      </c>
      <c r="L248" s="42"/>
      <c r="M248" s="42" t="s">
        <v>685</v>
      </c>
      <c r="N248" s="334" t="s">
        <v>683</v>
      </c>
      <c r="O248" s="335"/>
    </row>
    <row r="249" spans="1:15" ht="38.25" x14ac:dyDescent="0.2">
      <c r="A249" s="181"/>
      <c r="B249" s="49" t="s">
        <v>682</v>
      </c>
      <c r="C249" s="36">
        <v>1570</v>
      </c>
      <c r="D249" s="42" t="s">
        <v>790</v>
      </c>
      <c r="E249" s="58">
        <v>45258</v>
      </c>
      <c r="F249" s="58">
        <v>45258</v>
      </c>
      <c r="G249" s="42" t="s">
        <v>791</v>
      </c>
      <c r="H249" s="42" t="s">
        <v>684</v>
      </c>
      <c r="I249" s="42" t="s">
        <v>1099</v>
      </c>
      <c r="J249" s="23" t="s">
        <v>1176</v>
      </c>
      <c r="K249" s="23" t="s">
        <v>1889</v>
      </c>
      <c r="L249" s="42"/>
      <c r="M249" s="42" t="s">
        <v>685</v>
      </c>
      <c r="N249" s="334" t="s">
        <v>683</v>
      </c>
      <c r="O249" s="335"/>
    </row>
    <row r="250" spans="1:15" ht="38.25" x14ac:dyDescent="0.2">
      <c r="A250" s="181"/>
      <c r="B250" s="49" t="s">
        <v>682</v>
      </c>
      <c r="C250" s="36" t="s">
        <v>976</v>
      </c>
      <c r="D250" s="42" t="s">
        <v>790</v>
      </c>
      <c r="E250" s="58" t="s">
        <v>977</v>
      </c>
      <c r="F250" s="58" t="s">
        <v>977</v>
      </c>
      <c r="G250" s="42" t="s">
        <v>791</v>
      </c>
      <c r="H250" s="42" t="s">
        <v>684</v>
      </c>
      <c r="I250" s="42" t="s">
        <v>1100</v>
      </c>
      <c r="J250" s="23" t="s">
        <v>1176</v>
      </c>
      <c r="K250" s="23" t="s">
        <v>1889</v>
      </c>
      <c r="L250" s="42"/>
      <c r="M250" s="42" t="s">
        <v>685</v>
      </c>
      <c r="N250" s="334" t="s">
        <v>683</v>
      </c>
      <c r="O250" s="335"/>
    </row>
    <row r="251" spans="1:15" ht="38.25" x14ac:dyDescent="0.2">
      <c r="A251" s="181"/>
      <c r="B251" s="49" t="s">
        <v>682</v>
      </c>
      <c r="C251" s="36">
        <v>1570</v>
      </c>
      <c r="D251" s="42" t="s">
        <v>790</v>
      </c>
      <c r="E251" s="58">
        <v>45258</v>
      </c>
      <c r="F251" s="58">
        <v>45258</v>
      </c>
      <c r="G251" s="42" t="s">
        <v>791</v>
      </c>
      <c r="H251" s="42" t="s">
        <v>684</v>
      </c>
      <c r="I251" s="42" t="s">
        <v>1101</v>
      </c>
      <c r="J251" s="23" t="s">
        <v>1176</v>
      </c>
      <c r="K251" s="23" t="s">
        <v>1889</v>
      </c>
      <c r="L251" s="42"/>
      <c r="M251" s="42" t="s">
        <v>685</v>
      </c>
      <c r="N251" s="334" t="s">
        <v>683</v>
      </c>
      <c r="O251" s="335"/>
    </row>
    <row r="252" spans="1:15" ht="38.25" x14ac:dyDescent="0.2">
      <c r="A252" s="181"/>
      <c r="B252" s="49" t="s">
        <v>682</v>
      </c>
      <c r="C252" s="36">
        <v>1177</v>
      </c>
      <c r="D252" s="42" t="s">
        <v>790</v>
      </c>
      <c r="E252" s="53">
        <v>45516</v>
      </c>
      <c r="F252" s="53">
        <v>45516</v>
      </c>
      <c r="G252" s="42" t="s">
        <v>791</v>
      </c>
      <c r="H252" s="42" t="s">
        <v>684</v>
      </c>
      <c r="I252" s="23" t="s">
        <v>1102</v>
      </c>
      <c r="J252" s="23" t="s">
        <v>1724</v>
      </c>
      <c r="K252" s="23" t="s">
        <v>1890</v>
      </c>
      <c r="L252" s="42"/>
      <c r="M252" s="42" t="s">
        <v>685</v>
      </c>
      <c r="N252" s="334" t="s">
        <v>683</v>
      </c>
      <c r="O252" s="335"/>
    </row>
    <row r="253" spans="1:15" ht="38.25" x14ac:dyDescent="0.2">
      <c r="A253" s="181"/>
      <c r="B253" s="49" t="s">
        <v>682</v>
      </c>
      <c r="C253" s="36" t="s">
        <v>976</v>
      </c>
      <c r="D253" s="42" t="s">
        <v>790</v>
      </c>
      <c r="E253" s="58" t="s">
        <v>977</v>
      </c>
      <c r="F253" s="58" t="s">
        <v>977</v>
      </c>
      <c r="G253" s="42" t="s">
        <v>791</v>
      </c>
      <c r="H253" s="42" t="s">
        <v>684</v>
      </c>
      <c r="I253" s="42" t="s">
        <v>1103</v>
      </c>
      <c r="J253" s="23" t="s">
        <v>1176</v>
      </c>
      <c r="K253" s="23" t="s">
        <v>1889</v>
      </c>
      <c r="L253" s="42"/>
      <c r="M253" s="42" t="s">
        <v>685</v>
      </c>
      <c r="N253" s="334" t="s">
        <v>683</v>
      </c>
      <c r="O253" s="335"/>
    </row>
    <row r="254" spans="1:15" ht="38.25" x14ac:dyDescent="0.2">
      <c r="A254" s="181"/>
      <c r="B254" s="49" t="s">
        <v>682</v>
      </c>
      <c r="C254" s="36">
        <v>1570</v>
      </c>
      <c r="D254" s="42" t="s">
        <v>790</v>
      </c>
      <c r="E254" s="58">
        <v>45258</v>
      </c>
      <c r="F254" s="58">
        <v>45258</v>
      </c>
      <c r="G254" s="42" t="s">
        <v>791</v>
      </c>
      <c r="H254" s="42" t="s">
        <v>684</v>
      </c>
      <c r="I254" s="42" t="s">
        <v>1104</v>
      </c>
      <c r="J254" s="23" t="s">
        <v>1176</v>
      </c>
      <c r="K254" s="23" t="s">
        <v>1889</v>
      </c>
      <c r="L254" s="42"/>
      <c r="M254" s="42" t="s">
        <v>685</v>
      </c>
      <c r="N254" s="334" t="s">
        <v>683</v>
      </c>
      <c r="O254" s="335"/>
    </row>
    <row r="255" spans="1:15" ht="38.25" x14ac:dyDescent="0.2">
      <c r="A255" s="181"/>
      <c r="B255" s="49" t="s">
        <v>682</v>
      </c>
      <c r="C255" s="36" t="s">
        <v>976</v>
      </c>
      <c r="D255" s="42" t="s">
        <v>790</v>
      </c>
      <c r="E255" s="58" t="s">
        <v>977</v>
      </c>
      <c r="F255" s="58" t="s">
        <v>977</v>
      </c>
      <c r="G255" s="42" t="s">
        <v>791</v>
      </c>
      <c r="H255" s="42" t="s">
        <v>684</v>
      </c>
      <c r="I255" s="42" t="s">
        <v>1105</v>
      </c>
      <c r="J255" s="23" t="s">
        <v>1176</v>
      </c>
      <c r="K255" s="23" t="s">
        <v>1889</v>
      </c>
      <c r="L255" s="42"/>
      <c r="M255" s="42" t="s">
        <v>685</v>
      </c>
      <c r="N255" s="334" t="s">
        <v>683</v>
      </c>
      <c r="O255" s="335"/>
    </row>
    <row r="256" spans="1:15" ht="38.25" x14ac:dyDescent="0.2">
      <c r="A256" s="181"/>
      <c r="B256" s="49" t="s">
        <v>682</v>
      </c>
      <c r="C256" s="36">
        <v>1570</v>
      </c>
      <c r="D256" s="42" t="s">
        <v>790</v>
      </c>
      <c r="E256" s="58">
        <v>45258</v>
      </c>
      <c r="F256" s="58">
        <v>45258</v>
      </c>
      <c r="G256" s="42" t="s">
        <v>791</v>
      </c>
      <c r="H256" s="42" t="s">
        <v>684</v>
      </c>
      <c r="I256" s="42" t="s">
        <v>1106</v>
      </c>
      <c r="J256" s="23" t="s">
        <v>1176</v>
      </c>
      <c r="K256" s="23" t="s">
        <v>1889</v>
      </c>
      <c r="L256" s="42"/>
      <c r="M256" s="42" t="s">
        <v>685</v>
      </c>
      <c r="N256" s="334" t="s">
        <v>683</v>
      </c>
      <c r="O256" s="335"/>
    </row>
    <row r="257" spans="1:15" ht="38.25" x14ac:dyDescent="0.2">
      <c r="A257" s="181"/>
      <c r="B257" s="49" t="s">
        <v>682</v>
      </c>
      <c r="C257" s="36" t="s">
        <v>976</v>
      </c>
      <c r="D257" s="42" t="s">
        <v>790</v>
      </c>
      <c r="E257" s="58" t="s">
        <v>977</v>
      </c>
      <c r="F257" s="58" t="s">
        <v>977</v>
      </c>
      <c r="G257" s="42" t="s">
        <v>791</v>
      </c>
      <c r="H257" s="42" t="s">
        <v>684</v>
      </c>
      <c r="I257" s="42" t="s">
        <v>1107</v>
      </c>
      <c r="J257" s="23" t="s">
        <v>1176</v>
      </c>
      <c r="K257" s="23" t="s">
        <v>1889</v>
      </c>
      <c r="L257" s="42"/>
      <c r="M257" s="42" t="s">
        <v>685</v>
      </c>
      <c r="N257" s="334" t="s">
        <v>683</v>
      </c>
      <c r="O257" s="335"/>
    </row>
    <row r="258" spans="1:15" ht="38.25" x14ac:dyDescent="0.2">
      <c r="A258" s="181"/>
      <c r="B258" s="49" t="s">
        <v>682</v>
      </c>
      <c r="C258" s="36">
        <v>1570</v>
      </c>
      <c r="D258" s="42" t="s">
        <v>790</v>
      </c>
      <c r="E258" s="58">
        <v>45258</v>
      </c>
      <c r="F258" s="58">
        <v>45258</v>
      </c>
      <c r="G258" s="42" t="s">
        <v>791</v>
      </c>
      <c r="H258" s="42" t="s">
        <v>684</v>
      </c>
      <c r="I258" s="42" t="s">
        <v>1108</v>
      </c>
      <c r="J258" s="23" t="s">
        <v>1176</v>
      </c>
      <c r="K258" s="23" t="s">
        <v>1889</v>
      </c>
      <c r="L258" s="42"/>
      <c r="M258" s="42" t="s">
        <v>685</v>
      </c>
      <c r="N258" s="334" t="s">
        <v>683</v>
      </c>
      <c r="O258" s="335"/>
    </row>
    <row r="259" spans="1:15" ht="38.25" x14ac:dyDescent="0.2">
      <c r="A259" s="181"/>
      <c r="B259" s="49" t="s">
        <v>682</v>
      </c>
      <c r="C259" s="36" t="s">
        <v>976</v>
      </c>
      <c r="D259" s="42" t="s">
        <v>790</v>
      </c>
      <c r="E259" s="58" t="s">
        <v>977</v>
      </c>
      <c r="F259" s="58" t="s">
        <v>977</v>
      </c>
      <c r="G259" s="42" t="s">
        <v>791</v>
      </c>
      <c r="H259" s="42" t="s">
        <v>684</v>
      </c>
      <c r="I259" s="42" t="s">
        <v>1109</v>
      </c>
      <c r="J259" s="23" t="s">
        <v>1176</v>
      </c>
      <c r="K259" s="23" t="s">
        <v>1889</v>
      </c>
      <c r="L259" s="42"/>
      <c r="M259" s="42" t="s">
        <v>685</v>
      </c>
      <c r="N259" s="334" t="s">
        <v>683</v>
      </c>
      <c r="O259" s="335"/>
    </row>
    <row r="260" spans="1:15" ht="38.25" x14ac:dyDescent="0.2">
      <c r="A260" s="181"/>
      <c r="B260" s="49" t="s">
        <v>682</v>
      </c>
      <c r="C260" s="36" t="s">
        <v>976</v>
      </c>
      <c r="D260" s="42" t="s">
        <v>790</v>
      </c>
      <c r="E260" s="58" t="s">
        <v>977</v>
      </c>
      <c r="F260" s="58" t="s">
        <v>977</v>
      </c>
      <c r="G260" s="42" t="s">
        <v>791</v>
      </c>
      <c r="H260" s="42" t="s">
        <v>684</v>
      </c>
      <c r="I260" s="42" t="s">
        <v>1110</v>
      </c>
      <c r="J260" s="23" t="s">
        <v>1176</v>
      </c>
      <c r="K260" s="23" t="s">
        <v>1889</v>
      </c>
      <c r="L260" s="42"/>
      <c r="M260" s="42" t="s">
        <v>685</v>
      </c>
      <c r="N260" s="334" t="s">
        <v>683</v>
      </c>
      <c r="O260" s="335"/>
    </row>
    <row r="261" spans="1:15" ht="38.25" x14ac:dyDescent="0.2">
      <c r="A261" s="181"/>
      <c r="B261" s="49" t="s">
        <v>682</v>
      </c>
      <c r="C261" s="36" t="s">
        <v>976</v>
      </c>
      <c r="D261" s="42" t="s">
        <v>790</v>
      </c>
      <c r="E261" s="58" t="s">
        <v>977</v>
      </c>
      <c r="F261" s="58" t="s">
        <v>977</v>
      </c>
      <c r="G261" s="42" t="s">
        <v>791</v>
      </c>
      <c r="H261" s="42" t="s">
        <v>684</v>
      </c>
      <c r="I261" s="42" t="s">
        <v>1110</v>
      </c>
      <c r="J261" s="23" t="s">
        <v>1176</v>
      </c>
      <c r="K261" s="23" t="s">
        <v>1889</v>
      </c>
      <c r="L261" s="42"/>
      <c r="M261" s="42" t="s">
        <v>685</v>
      </c>
      <c r="N261" s="334" t="s">
        <v>683</v>
      </c>
      <c r="O261" s="335"/>
    </row>
    <row r="262" spans="1:15" ht="38.25" x14ac:dyDescent="0.2">
      <c r="A262" s="181"/>
      <c r="B262" s="49" t="s">
        <v>682</v>
      </c>
      <c r="C262" s="36">
        <v>1177</v>
      </c>
      <c r="D262" s="42" t="s">
        <v>790</v>
      </c>
      <c r="E262" s="53">
        <v>45516</v>
      </c>
      <c r="F262" s="53">
        <v>45516</v>
      </c>
      <c r="G262" s="42" t="s">
        <v>791</v>
      </c>
      <c r="H262" s="42" t="s">
        <v>684</v>
      </c>
      <c r="I262" s="23" t="s">
        <v>1111</v>
      </c>
      <c r="J262" s="23" t="s">
        <v>1724</v>
      </c>
      <c r="K262" s="23" t="s">
        <v>1890</v>
      </c>
      <c r="L262" s="42"/>
      <c r="M262" s="42" t="s">
        <v>685</v>
      </c>
      <c r="N262" s="334" t="s">
        <v>683</v>
      </c>
      <c r="O262" s="335"/>
    </row>
    <row r="263" spans="1:15" ht="38.25" x14ac:dyDescent="0.2">
      <c r="A263" s="181"/>
      <c r="B263" s="49" t="s">
        <v>682</v>
      </c>
      <c r="C263" s="36" t="s">
        <v>976</v>
      </c>
      <c r="D263" s="42" t="s">
        <v>790</v>
      </c>
      <c r="E263" s="58" t="s">
        <v>977</v>
      </c>
      <c r="F263" s="58" t="s">
        <v>977</v>
      </c>
      <c r="G263" s="42" t="s">
        <v>791</v>
      </c>
      <c r="H263" s="42" t="s">
        <v>684</v>
      </c>
      <c r="I263" s="42" t="s">
        <v>1112</v>
      </c>
      <c r="J263" s="23" t="s">
        <v>1176</v>
      </c>
      <c r="K263" s="23" t="s">
        <v>1889</v>
      </c>
      <c r="L263" s="42"/>
      <c r="M263" s="42" t="s">
        <v>685</v>
      </c>
      <c r="N263" s="334" t="s">
        <v>683</v>
      </c>
      <c r="O263" s="335"/>
    </row>
    <row r="264" spans="1:15" ht="38.25" x14ac:dyDescent="0.2">
      <c r="A264" s="181"/>
      <c r="B264" s="49" t="s">
        <v>682</v>
      </c>
      <c r="C264" s="36" t="s">
        <v>976</v>
      </c>
      <c r="D264" s="42" t="s">
        <v>790</v>
      </c>
      <c r="E264" s="58" t="s">
        <v>977</v>
      </c>
      <c r="F264" s="58" t="s">
        <v>977</v>
      </c>
      <c r="G264" s="42" t="s">
        <v>791</v>
      </c>
      <c r="H264" s="42" t="s">
        <v>684</v>
      </c>
      <c r="I264" s="42" t="s">
        <v>1112</v>
      </c>
      <c r="J264" s="23" t="s">
        <v>1176</v>
      </c>
      <c r="K264" s="23" t="s">
        <v>1889</v>
      </c>
      <c r="L264" s="42"/>
      <c r="M264" s="42" t="s">
        <v>685</v>
      </c>
      <c r="N264" s="334" t="s">
        <v>683</v>
      </c>
      <c r="O264" s="335"/>
    </row>
    <row r="265" spans="1:15" ht="51" x14ac:dyDescent="0.2">
      <c r="A265" s="181"/>
      <c r="B265" s="49" t="s">
        <v>682</v>
      </c>
      <c r="C265" s="36">
        <v>1177</v>
      </c>
      <c r="D265" s="42" t="s">
        <v>790</v>
      </c>
      <c r="E265" s="53">
        <v>45516</v>
      </c>
      <c r="F265" s="53">
        <v>45516</v>
      </c>
      <c r="G265" s="42" t="s">
        <v>791</v>
      </c>
      <c r="H265" s="42" t="s">
        <v>684</v>
      </c>
      <c r="I265" s="23" t="s">
        <v>1113</v>
      </c>
      <c r="J265" s="23" t="s">
        <v>1724</v>
      </c>
      <c r="K265" s="23" t="s">
        <v>1890</v>
      </c>
      <c r="L265" s="42"/>
      <c r="M265" s="42" t="s">
        <v>685</v>
      </c>
      <c r="N265" s="334" t="s">
        <v>683</v>
      </c>
      <c r="O265" s="335"/>
    </row>
    <row r="266" spans="1:15" ht="38.25" x14ac:dyDescent="0.2">
      <c r="A266" s="181"/>
      <c r="B266" s="49" t="s">
        <v>682</v>
      </c>
      <c r="C266" s="36" t="s">
        <v>976</v>
      </c>
      <c r="D266" s="42" t="s">
        <v>790</v>
      </c>
      <c r="E266" s="58" t="s">
        <v>977</v>
      </c>
      <c r="F266" s="58" t="s">
        <v>977</v>
      </c>
      <c r="G266" s="42" t="s">
        <v>791</v>
      </c>
      <c r="H266" s="42" t="s">
        <v>684</v>
      </c>
      <c r="I266" s="42" t="s">
        <v>1114</v>
      </c>
      <c r="J266" s="23" t="s">
        <v>1176</v>
      </c>
      <c r="K266" s="23" t="s">
        <v>1889</v>
      </c>
      <c r="L266" s="42"/>
      <c r="M266" s="42" t="s">
        <v>685</v>
      </c>
      <c r="N266" s="334" t="s">
        <v>683</v>
      </c>
      <c r="O266" s="335"/>
    </row>
    <row r="267" spans="1:15" ht="38.25" x14ac:dyDescent="0.2">
      <c r="A267" s="181"/>
      <c r="B267" s="49" t="s">
        <v>682</v>
      </c>
      <c r="C267" s="36" t="s">
        <v>976</v>
      </c>
      <c r="D267" s="42" t="s">
        <v>790</v>
      </c>
      <c r="E267" s="58" t="s">
        <v>977</v>
      </c>
      <c r="F267" s="58" t="s">
        <v>977</v>
      </c>
      <c r="G267" s="42" t="s">
        <v>791</v>
      </c>
      <c r="H267" s="42" t="s">
        <v>684</v>
      </c>
      <c r="I267" s="42" t="s">
        <v>1114</v>
      </c>
      <c r="J267" s="23" t="s">
        <v>1176</v>
      </c>
      <c r="K267" s="23" t="s">
        <v>1889</v>
      </c>
      <c r="L267" s="42"/>
      <c r="M267" s="42" t="s">
        <v>685</v>
      </c>
      <c r="N267" s="334" t="s">
        <v>683</v>
      </c>
      <c r="O267" s="335"/>
    </row>
    <row r="268" spans="1:15" ht="38.25" x14ac:dyDescent="0.2">
      <c r="A268" s="181"/>
      <c r="B268" s="49" t="s">
        <v>682</v>
      </c>
      <c r="C268" s="36" t="s">
        <v>976</v>
      </c>
      <c r="D268" s="42" t="s">
        <v>790</v>
      </c>
      <c r="E268" s="58" t="s">
        <v>977</v>
      </c>
      <c r="F268" s="58" t="s">
        <v>977</v>
      </c>
      <c r="G268" s="42" t="s">
        <v>791</v>
      </c>
      <c r="H268" s="42" t="s">
        <v>684</v>
      </c>
      <c r="I268" s="42" t="s">
        <v>1115</v>
      </c>
      <c r="J268" s="23" t="s">
        <v>1176</v>
      </c>
      <c r="K268" s="23" t="s">
        <v>1889</v>
      </c>
      <c r="L268" s="42"/>
      <c r="M268" s="42" t="s">
        <v>685</v>
      </c>
      <c r="N268" s="334" t="s">
        <v>683</v>
      </c>
      <c r="O268" s="335"/>
    </row>
    <row r="269" spans="1:15" ht="38.25" x14ac:dyDescent="0.2">
      <c r="A269" s="181"/>
      <c r="B269" s="49" t="s">
        <v>682</v>
      </c>
      <c r="C269" s="36" t="s">
        <v>976</v>
      </c>
      <c r="D269" s="42" t="s">
        <v>790</v>
      </c>
      <c r="E269" s="58" t="s">
        <v>977</v>
      </c>
      <c r="F269" s="58" t="s">
        <v>977</v>
      </c>
      <c r="G269" s="42" t="s">
        <v>791</v>
      </c>
      <c r="H269" s="42" t="s">
        <v>684</v>
      </c>
      <c r="I269" s="42" t="s">
        <v>1115</v>
      </c>
      <c r="J269" s="23" t="s">
        <v>1176</v>
      </c>
      <c r="K269" s="23" t="s">
        <v>1889</v>
      </c>
      <c r="L269" s="42"/>
      <c r="M269" s="42" t="s">
        <v>685</v>
      </c>
      <c r="N269" s="334" t="s">
        <v>683</v>
      </c>
      <c r="O269" s="335"/>
    </row>
    <row r="270" spans="1:15" ht="38.25" x14ac:dyDescent="0.2">
      <c r="A270" s="181"/>
      <c r="B270" s="49" t="s">
        <v>682</v>
      </c>
      <c r="C270" s="36">
        <v>1570</v>
      </c>
      <c r="D270" s="42" t="s">
        <v>790</v>
      </c>
      <c r="E270" s="58">
        <v>45258</v>
      </c>
      <c r="F270" s="58">
        <v>45258</v>
      </c>
      <c r="G270" s="42" t="s">
        <v>791</v>
      </c>
      <c r="H270" s="42" t="s">
        <v>684</v>
      </c>
      <c r="I270" s="42" t="s">
        <v>1116</v>
      </c>
      <c r="J270" s="23" t="s">
        <v>1176</v>
      </c>
      <c r="K270" s="23" t="s">
        <v>1889</v>
      </c>
      <c r="L270" s="42"/>
      <c r="M270" s="42" t="s">
        <v>685</v>
      </c>
      <c r="N270" s="334" t="s">
        <v>683</v>
      </c>
      <c r="O270" s="335"/>
    </row>
    <row r="271" spans="1:15" ht="38.25" x14ac:dyDescent="0.2">
      <c r="A271" s="181"/>
      <c r="B271" s="49" t="s">
        <v>682</v>
      </c>
      <c r="C271" s="36" t="s">
        <v>976</v>
      </c>
      <c r="D271" s="42" t="s">
        <v>790</v>
      </c>
      <c r="E271" s="58" t="s">
        <v>977</v>
      </c>
      <c r="F271" s="58" t="s">
        <v>977</v>
      </c>
      <c r="G271" s="42" t="s">
        <v>791</v>
      </c>
      <c r="H271" s="42" t="s">
        <v>684</v>
      </c>
      <c r="I271" s="42" t="s">
        <v>1117</v>
      </c>
      <c r="J271" s="23" t="s">
        <v>1176</v>
      </c>
      <c r="K271" s="23" t="s">
        <v>1889</v>
      </c>
      <c r="L271" s="42"/>
      <c r="M271" s="42" t="s">
        <v>685</v>
      </c>
      <c r="N271" s="334" t="s">
        <v>683</v>
      </c>
      <c r="O271" s="335"/>
    </row>
    <row r="272" spans="1:15" ht="38.25" x14ac:dyDescent="0.2">
      <c r="A272" s="181"/>
      <c r="B272" s="49" t="s">
        <v>682</v>
      </c>
      <c r="C272" s="36" t="s">
        <v>976</v>
      </c>
      <c r="D272" s="42" t="s">
        <v>790</v>
      </c>
      <c r="E272" s="58" t="s">
        <v>977</v>
      </c>
      <c r="F272" s="58" t="s">
        <v>977</v>
      </c>
      <c r="G272" s="42" t="s">
        <v>791</v>
      </c>
      <c r="H272" s="42" t="s">
        <v>684</v>
      </c>
      <c r="I272" s="42" t="s">
        <v>1118</v>
      </c>
      <c r="J272" s="23" t="s">
        <v>1176</v>
      </c>
      <c r="K272" s="23" t="s">
        <v>1889</v>
      </c>
      <c r="L272" s="42"/>
      <c r="M272" s="42" t="s">
        <v>685</v>
      </c>
      <c r="N272" s="334" t="s">
        <v>683</v>
      </c>
      <c r="O272" s="335"/>
    </row>
    <row r="273" spans="1:15" ht="38.25" x14ac:dyDescent="0.2">
      <c r="A273" s="181"/>
      <c r="B273" s="49" t="s">
        <v>682</v>
      </c>
      <c r="C273" s="36">
        <v>1570</v>
      </c>
      <c r="D273" s="42" t="s">
        <v>790</v>
      </c>
      <c r="E273" s="58">
        <v>45258</v>
      </c>
      <c r="F273" s="58">
        <v>45258</v>
      </c>
      <c r="G273" s="42" t="s">
        <v>791</v>
      </c>
      <c r="H273" s="42" t="s">
        <v>684</v>
      </c>
      <c r="I273" s="42" t="s">
        <v>1119</v>
      </c>
      <c r="J273" s="23" t="s">
        <v>1176</v>
      </c>
      <c r="K273" s="23" t="s">
        <v>1889</v>
      </c>
      <c r="L273" s="42"/>
      <c r="M273" s="42" t="s">
        <v>685</v>
      </c>
      <c r="N273" s="334" t="s">
        <v>683</v>
      </c>
      <c r="O273" s="335"/>
    </row>
    <row r="274" spans="1:15" ht="38.25" x14ac:dyDescent="0.2">
      <c r="A274" s="181"/>
      <c r="B274" s="49" t="s">
        <v>682</v>
      </c>
      <c r="C274" s="36" t="s">
        <v>976</v>
      </c>
      <c r="D274" s="42" t="s">
        <v>790</v>
      </c>
      <c r="E274" s="58" t="s">
        <v>977</v>
      </c>
      <c r="F274" s="58" t="s">
        <v>977</v>
      </c>
      <c r="G274" s="42" t="s">
        <v>791</v>
      </c>
      <c r="H274" s="42" t="s">
        <v>684</v>
      </c>
      <c r="I274" s="42" t="s">
        <v>1120</v>
      </c>
      <c r="J274" s="23" t="s">
        <v>1176</v>
      </c>
      <c r="K274" s="23" t="s">
        <v>1889</v>
      </c>
      <c r="L274" s="42"/>
      <c r="M274" s="42" t="s">
        <v>685</v>
      </c>
      <c r="N274" s="334" t="s">
        <v>683</v>
      </c>
      <c r="O274" s="335"/>
    </row>
    <row r="275" spans="1:15" ht="51" x14ac:dyDescent="0.2">
      <c r="A275" s="181"/>
      <c r="B275" s="49" t="s">
        <v>682</v>
      </c>
      <c r="C275" s="36">
        <v>1570</v>
      </c>
      <c r="D275" s="42" t="s">
        <v>790</v>
      </c>
      <c r="E275" s="58">
        <v>45258</v>
      </c>
      <c r="F275" s="58">
        <v>45258</v>
      </c>
      <c r="G275" s="42" t="s">
        <v>791</v>
      </c>
      <c r="H275" s="42" t="s">
        <v>684</v>
      </c>
      <c r="I275" s="42" t="s">
        <v>1121</v>
      </c>
      <c r="J275" s="23" t="s">
        <v>1176</v>
      </c>
      <c r="K275" s="23" t="s">
        <v>1889</v>
      </c>
      <c r="L275" s="42"/>
      <c r="M275" s="42" t="s">
        <v>685</v>
      </c>
      <c r="N275" s="334" t="s">
        <v>683</v>
      </c>
      <c r="O275" s="335"/>
    </row>
    <row r="276" spans="1:15" ht="38.25" x14ac:dyDescent="0.2">
      <c r="A276" s="181"/>
      <c r="B276" s="49" t="s">
        <v>682</v>
      </c>
      <c r="C276" s="36" t="s">
        <v>976</v>
      </c>
      <c r="D276" s="42" t="s">
        <v>790</v>
      </c>
      <c r="E276" s="58" t="s">
        <v>977</v>
      </c>
      <c r="F276" s="58" t="s">
        <v>977</v>
      </c>
      <c r="G276" s="42" t="s">
        <v>791</v>
      </c>
      <c r="H276" s="42" t="s">
        <v>684</v>
      </c>
      <c r="I276" s="42" t="s">
        <v>1122</v>
      </c>
      <c r="J276" s="23" t="s">
        <v>1176</v>
      </c>
      <c r="K276" s="23" t="s">
        <v>1889</v>
      </c>
      <c r="L276" s="42"/>
      <c r="M276" s="42" t="s">
        <v>685</v>
      </c>
      <c r="N276" s="334" t="s">
        <v>683</v>
      </c>
      <c r="O276" s="335"/>
    </row>
    <row r="277" spans="1:15" ht="38.25" x14ac:dyDescent="0.2">
      <c r="A277" s="181"/>
      <c r="B277" s="49" t="s">
        <v>682</v>
      </c>
      <c r="C277" s="36">
        <v>1570</v>
      </c>
      <c r="D277" s="42" t="s">
        <v>790</v>
      </c>
      <c r="E277" s="58">
        <v>45258</v>
      </c>
      <c r="F277" s="58">
        <v>45258</v>
      </c>
      <c r="G277" s="42" t="s">
        <v>791</v>
      </c>
      <c r="H277" s="42" t="s">
        <v>684</v>
      </c>
      <c r="I277" s="42" t="s">
        <v>1123</v>
      </c>
      <c r="J277" s="23" t="s">
        <v>1176</v>
      </c>
      <c r="K277" s="23" t="s">
        <v>1889</v>
      </c>
      <c r="L277" s="42"/>
      <c r="M277" s="42" t="s">
        <v>685</v>
      </c>
      <c r="N277" s="334" t="s">
        <v>683</v>
      </c>
      <c r="O277" s="335"/>
    </row>
    <row r="278" spans="1:15" ht="38.25" x14ac:dyDescent="0.2">
      <c r="A278" s="181"/>
      <c r="B278" s="49" t="s">
        <v>682</v>
      </c>
      <c r="C278" s="36" t="s">
        <v>976</v>
      </c>
      <c r="D278" s="42" t="s">
        <v>790</v>
      </c>
      <c r="E278" s="58" t="s">
        <v>977</v>
      </c>
      <c r="F278" s="58" t="s">
        <v>977</v>
      </c>
      <c r="G278" s="42" t="s">
        <v>791</v>
      </c>
      <c r="H278" s="42" t="s">
        <v>684</v>
      </c>
      <c r="I278" s="42" t="s">
        <v>1124</v>
      </c>
      <c r="J278" s="23" t="s">
        <v>1176</v>
      </c>
      <c r="K278" s="23" t="s">
        <v>1889</v>
      </c>
      <c r="L278" s="42"/>
      <c r="M278" s="42" t="s">
        <v>685</v>
      </c>
      <c r="N278" s="334" t="s">
        <v>683</v>
      </c>
      <c r="O278" s="335"/>
    </row>
    <row r="279" spans="1:15" ht="38.25" x14ac:dyDescent="0.2">
      <c r="A279" s="181"/>
      <c r="B279" s="49" t="s">
        <v>682</v>
      </c>
      <c r="C279" s="36">
        <v>1570</v>
      </c>
      <c r="D279" s="42" t="s">
        <v>790</v>
      </c>
      <c r="E279" s="58">
        <v>45258</v>
      </c>
      <c r="F279" s="58">
        <v>45258</v>
      </c>
      <c r="G279" s="42" t="s">
        <v>791</v>
      </c>
      <c r="H279" s="42" t="s">
        <v>684</v>
      </c>
      <c r="I279" s="42" t="s">
        <v>1125</v>
      </c>
      <c r="J279" s="23" t="s">
        <v>1176</v>
      </c>
      <c r="K279" s="23" t="s">
        <v>1889</v>
      </c>
      <c r="L279" s="42"/>
      <c r="M279" s="42" t="s">
        <v>685</v>
      </c>
      <c r="N279" s="334" t="s">
        <v>683</v>
      </c>
      <c r="O279" s="335"/>
    </row>
    <row r="280" spans="1:15" ht="38.25" x14ac:dyDescent="0.2">
      <c r="A280" s="181"/>
      <c r="B280" s="49" t="s">
        <v>682</v>
      </c>
      <c r="C280" s="36">
        <v>1177</v>
      </c>
      <c r="D280" s="42" t="s">
        <v>790</v>
      </c>
      <c r="E280" s="53">
        <v>45516</v>
      </c>
      <c r="F280" s="53">
        <v>45516</v>
      </c>
      <c r="G280" s="42" t="s">
        <v>791</v>
      </c>
      <c r="H280" s="42" t="s">
        <v>684</v>
      </c>
      <c r="I280" s="23" t="s">
        <v>1126</v>
      </c>
      <c r="J280" s="23" t="s">
        <v>1724</v>
      </c>
      <c r="K280" s="23" t="s">
        <v>1890</v>
      </c>
      <c r="L280" s="42"/>
      <c r="M280" s="42" t="s">
        <v>685</v>
      </c>
      <c r="N280" s="334" t="s">
        <v>683</v>
      </c>
      <c r="O280" s="335"/>
    </row>
    <row r="281" spans="1:15" ht="38.25" x14ac:dyDescent="0.2">
      <c r="A281" s="181"/>
      <c r="B281" s="49" t="s">
        <v>682</v>
      </c>
      <c r="C281" s="36" t="s">
        <v>976</v>
      </c>
      <c r="D281" s="42" t="s">
        <v>790</v>
      </c>
      <c r="E281" s="58" t="s">
        <v>977</v>
      </c>
      <c r="F281" s="58" t="s">
        <v>977</v>
      </c>
      <c r="G281" s="42" t="s">
        <v>791</v>
      </c>
      <c r="H281" s="42" t="s">
        <v>684</v>
      </c>
      <c r="I281" s="42" t="s">
        <v>1127</v>
      </c>
      <c r="J281" s="23" t="s">
        <v>1176</v>
      </c>
      <c r="K281" s="23" t="s">
        <v>1889</v>
      </c>
      <c r="L281" s="42"/>
      <c r="M281" s="42" t="s">
        <v>685</v>
      </c>
      <c r="N281" s="334" t="s">
        <v>683</v>
      </c>
      <c r="O281" s="335"/>
    </row>
    <row r="282" spans="1:15" ht="38.25" x14ac:dyDescent="0.2">
      <c r="A282" s="181"/>
      <c r="B282" s="49" t="s">
        <v>682</v>
      </c>
      <c r="C282" s="36" t="s">
        <v>976</v>
      </c>
      <c r="D282" s="42" t="s">
        <v>790</v>
      </c>
      <c r="E282" s="58" t="s">
        <v>977</v>
      </c>
      <c r="F282" s="58" t="s">
        <v>977</v>
      </c>
      <c r="G282" s="42" t="s">
        <v>791</v>
      </c>
      <c r="H282" s="42" t="s">
        <v>684</v>
      </c>
      <c r="I282" s="42" t="s">
        <v>1128</v>
      </c>
      <c r="J282" s="23" t="s">
        <v>1176</v>
      </c>
      <c r="K282" s="23" t="s">
        <v>1889</v>
      </c>
      <c r="L282" s="42"/>
      <c r="M282" s="42" t="s">
        <v>685</v>
      </c>
      <c r="N282" s="334" t="s">
        <v>683</v>
      </c>
      <c r="O282" s="335"/>
    </row>
    <row r="283" spans="1:15" ht="38.25" x14ac:dyDescent="0.2">
      <c r="A283" s="181"/>
      <c r="B283" s="49" t="s">
        <v>682</v>
      </c>
      <c r="C283" s="36">
        <v>1570</v>
      </c>
      <c r="D283" s="42" t="s">
        <v>790</v>
      </c>
      <c r="E283" s="58">
        <v>45258</v>
      </c>
      <c r="F283" s="58">
        <v>45258</v>
      </c>
      <c r="G283" s="42" t="s">
        <v>791</v>
      </c>
      <c r="H283" s="42" t="s">
        <v>684</v>
      </c>
      <c r="I283" s="42" t="s">
        <v>1129</v>
      </c>
      <c r="J283" s="23" t="s">
        <v>1176</v>
      </c>
      <c r="K283" s="23" t="s">
        <v>1889</v>
      </c>
      <c r="L283" s="42"/>
      <c r="M283" s="42" t="s">
        <v>685</v>
      </c>
      <c r="N283" s="334" t="s">
        <v>683</v>
      </c>
      <c r="O283" s="335"/>
    </row>
    <row r="284" spans="1:15" ht="38.25" x14ac:dyDescent="0.2">
      <c r="A284" s="181"/>
      <c r="B284" s="49" t="s">
        <v>682</v>
      </c>
      <c r="C284" s="36" t="s">
        <v>976</v>
      </c>
      <c r="D284" s="42" t="s">
        <v>790</v>
      </c>
      <c r="E284" s="58" t="s">
        <v>977</v>
      </c>
      <c r="F284" s="58" t="s">
        <v>977</v>
      </c>
      <c r="G284" s="42" t="s">
        <v>791</v>
      </c>
      <c r="H284" s="42" t="s">
        <v>684</v>
      </c>
      <c r="I284" s="42" t="s">
        <v>1130</v>
      </c>
      <c r="J284" s="23" t="s">
        <v>1176</v>
      </c>
      <c r="K284" s="23" t="s">
        <v>1889</v>
      </c>
      <c r="L284" s="42"/>
      <c r="M284" s="42" t="s">
        <v>685</v>
      </c>
      <c r="N284" s="334" t="s">
        <v>683</v>
      </c>
      <c r="O284" s="335"/>
    </row>
    <row r="285" spans="1:15" ht="51" x14ac:dyDescent="0.2">
      <c r="A285" s="181"/>
      <c r="B285" s="49" t="s">
        <v>682</v>
      </c>
      <c r="C285" s="36">
        <v>1570</v>
      </c>
      <c r="D285" s="42" t="s">
        <v>790</v>
      </c>
      <c r="E285" s="58">
        <v>45258</v>
      </c>
      <c r="F285" s="58">
        <v>45258</v>
      </c>
      <c r="G285" s="42" t="s">
        <v>791</v>
      </c>
      <c r="H285" s="42" t="s">
        <v>684</v>
      </c>
      <c r="I285" s="42" t="s">
        <v>1131</v>
      </c>
      <c r="J285" s="23" t="s">
        <v>1176</v>
      </c>
      <c r="K285" s="23" t="s">
        <v>1889</v>
      </c>
      <c r="L285" s="42"/>
      <c r="M285" s="42" t="s">
        <v>685</v>
      </c>
      <c r="N285" s="334" t="s">
        <v>683</v>
      </c>
      <c r="O285" s="335"/>
    </row>
    <row r="286" spans="1:15" ht="38.25" x14ac:dyDescent="0.2">
      <c r="A286" s="181"/>
      <c r="B286" s="49" t="s">
        <v>682</v>
      </c>
      <c r="C286" s="36" t="s">
        <v>976</v>
      </c>
      <c r="D286" s="42" t="s">
        <v>790</v>
      </c>
      <c r="E286" s="58" t="s">
        <v>977</v>
      </c>
      <c r="F286" s="58" t="s">
        <v>977</v>
      </c>
      <c r="G286" s="42" t="s">
        <v>791</v>
      </c>
      <c r="H286" s="42" t="s">
        <v>684</v>
      </c>
      <c r="I286" s="42" t="s">
        <v>1132</v>
      </c>
      <c r="J286" s="23" t="s">
        <v>1176</v>
      </c>
      <c r="K286" s="23" t="s">
        <v>1889</v>
      </c>
      <c r="L286" s="42"/>
      <c r="M286" s="42" t="s">
        <v>685</v>
      </c>
      <c r="N286" s="334" t="s">
        <v>683</v>
      </c>
      <c r="O286" s="335"/>
    </row>
    <row r="287" spans="1:15" ht="38.25" x14ac:dyDescent="0.2">
      <c r="A287" s="181"/>
      <c r="B287" s="49" t="s">
        <v>682</v>
      </c>
      <c r="C287" s="36">
        <v>1570</v>
      </c>
      <c r="D287" s="42" t="s">
        <v>790</v>
      </c>
      <c r="E287" s="58">
        <v>45258</v>
      </c>
      <c r="F287" s="58">
        <v>45258</v>
      </c>
      <c r="G287" s="42" t="s">
        <v>791</v>
      </c>
      <c r="H287" s="42" t="s">
        <v>684</v>
      </c>
      <c r="I287" s="42" t="s">
        <v>1133</v>
      </c>
      <c r="J287" s="23" t="s">
        <v>1176</v>
      </c>
      <c r="K287" s="23" t="s">
        <v>1889</v>
      </c>
      <c r="L287" s="42"/>
      <c r="M287" s="42" t="s">
        <v>685</v>
      </c>
      <c r="N287" s="334" t="s">
        <v>683</v>
      </c>
      <c r="O287" s="335"/>
    </row>
    <row r="288" spans="1:15" ht="38.25" x14ac:dyDescent="0.2">
      <c r="A288" s="181"/>
      <c r="B288" s="49" t="s">
        <v>682</v>
      </c>
      <c r="C288" s="36" t="s">
        <v>976</v>
      </c>
      <c r="D288" s="42" t="s">
        <v>790</v>
      </c>
      <c r="E288" s="58" t="s">
        <v>977</v>
      </c>
      <c r="F288" s="58" t="s">
        <v>977</v>
      </c>
      <c r="G288" s="42" t="s">
        <v>791</v>
      </c>
      <c r="H288" s="42" t="s">
        <v>684</v>
      </c>
      <c r="I288" s="42" t="s">
        <v>1134</v>
      </c>
      <c r="J288" s="23" t="s">
        <v>1176</v>
      </c>
      <c r="K288" s="23" t="s">
        <v>1889</v>
      </c>
      <c r="L288" s="42"/>
      <c r="M288" s="42" t="s">
        <v>685</v>
      </c>
      <c r="N288" s="334" t="s">
        <v>683</v>
      </c>
      <c r="O288" s="335"/>
    </row>
    <row r="289" spans="1:15" ht="38.25" x14ac:dyDescent="0.2">
      <c r="A289" s="181"/>
      <c r="B289" s="49" t="s">
        <v>682</v>
      </c>
      <c r="C289" s="36" t="s">
        <v>976</v>
      </c>
      <c r="D289" s="42" t="s">
        <v>790</v>
      </c>
      <c r="E289" s="58" t="s">
        <v>977</v>
      </c>
      <c r="F289" s="58" t="s">
        <v>977</v>
      </c>
      <c r="G289" s="42" t="s">
        <v>791</v>
      </c>
      <c r="H289" s="42" t="s">
        <v>684</v>
      </c>
      <c r="I289" s="42" t="s">
        <v>1135</v>
      </c>
      <c r="J289" s="23" t="s">
        <v>1176</v>
      </c>
      <c r="K289" s="23" t="s">
        <v>1889</v>
      </c>
      <c r="L289" s="42"/>
      <c r="M289" s="42" t="s">
        <v>685</v>
      </c>
      <c r="N289" s="334" t="s">
        <v>683</v>
      </c>
      <c r="O289" s="335"/>
    </row>
    <row r="290" spans="1:15" ht="38.25" x14ac:dyDescent="0.2">
      <c r="A290" s="181"/>
      <c r="B290" s="49" t="s">
        <v>682</v>
      </c>
      <c r="C290" s="36" t="s">
        <v>976</v>
      </c>
      <c r="D290" s="42" t="s">
        <v>790</v>
      </c>
      <c r="E290" s="58" t="s">
        <v>977</v>
      </c>
      <c r="F290" s="58" t="s">
        <v>977</v>
      </c>
      <c r="G290" s="42" t="s">
        <v>791</v>
      </c>
      <c r="H290" s="42" t="s">
        <v>684</v>
      </c>
      <c r="I290" s="42" t="s">
        <v>1136</v>
      </c>
      <c r="J290" s="23" t="s">
        <v>1176</v>
      </c>
      <c r="K290" s="23" t="s">
        <v>1889</v>
      </c>
      <c r="L290" s="42"/>
      <c r="M290" s="42" t="s">
        <v>685</v>
      </c>
      <c r="N290" s="334" t="s">
        <v>683</v>
      </c>
      <c r="O290" s="335"/>
    </row>
    <row r="291" spans="1:15" ht="51" x14ac:dyDescent="0.2">
      <c r="A291" s="181"/>
      <c r="B291" s="49" t="s">
        <v>682</v>
      </c>
      <c r="C291" s="36">
        <v>1570</v>
      </c>
      <c r="D291" s="42" t="s">
        <v>790</v>
      </c>
      <c r="E291" s="58">
        <v>45258</v>
      </c>
      <c r="F291" s="58">
        <v>45258</v>
      </c>
      <c r="G291" s="42" t="s">
        <v>791</v>
      </c>
      <c r="H291" s="42" t="s">
        <v>684</v>
      </c>
      <c r="I291" s="42" t="s">
        <v>1137</v>
      </c>
      <c r="J291" s="23" t="s">
        <v>1176</v>
      </c>
      <c r="K291" s="23" t="s">
        <v>1889</v>
      </c>
      <c r="L291" s="42"/>
      <c r="M291" s="42" t="s">
        <v>685</v>
      </c>
      <c r="N291" s="334" t="s">
        <v>683</v>
      </c>
      <c r="O291" s="335"/>
    </row>
    <row r="292" spans="1:15" ht="38.25" x14ac:dyDescent="0.2">
      <c r="A292" s="181"/>
      <c r="B292" s="49" t="s">
        <v>682</v>
      </c>
      <c r="C292" s="36" t="s">
        <v>976</v>
      </c>
      <c r="D292" s="42" t="s">
        <v>790</v>
      </c>
      <c r="E292" s="58" t="s">
        <v>977</v>
      </c>
      <c r="F292" s="58" t="s">
        <v>977</v>
      </c>
      <c r="G292" s="42" t="s">
        <v>791</v>
      </c>
      <c r="H292" s="42" t="s">
        <v>684</v>
      </c>
      <c r="I292" s="42" t="s">
        <v>1138</v>
      </c>
      <c r="J292" s="23" t="s">
        <v>1176</v>
      </c>
      <c r="K292" s="23" t="s">
        <v>1889</v>
      </c>
      <c r="L292" s="42"/>
      <c r="M292" s="42" t="s">
        <v>685</v>
      </c>
      <c r="N292" s="334" t="s">
        <v>683</v>
      </c>
      <c r="O292" s="335"/>
    </row>
    <row r="293" spans="1:15" ht="38.25" x14ac:dyDescent="0.2">
      <c r="A293" s="181"/>
      <c r="B293" s="49" t="s">
        <v>682</v>
      </c>
      <c r="C293" s="36">
        <v>1570</v>
      </c>
      <c r="D293" s="42" t="s">
        <v>790</v>
      </c>
      <c r="E293" s="58">
        <v>45258</v>
      </c>
      <c r="F293" s="58">
        <v>45258</v>
      </c>
      <c r="G293" s="42" t="s">
        <v>791</v>
      </c>
      <c r="H293" s="42" t="s">
        <v>684</v>
      </c>
      <c r="I293" s="42" t="s">
        <v>1139</v>
      </c>
      <c r="J293" s="23" t="s">
        <v>1176</v>
      </c>
      <c r="K293" s="23" t="s">
        <v>1889</v>
      </c>
      <c r="L293" s="42"/>
      <c r="M293" s="42" t="s">
        <v>685</v>
      </c>
      <c r="N293" s="334" t="s">
        <v>683</v>
      </c>
      <c r="O293" s="335"/>
    </row>
    <row r="294" spans="1:15" ht="38.25" x14ac:dyDescent="0.2">
      <c r="A294" s="181"/>
      <c r="B294" s="49" t="s">
        <v>682</v>
      </c>
      <c r="C294" s="36">
        <v>1177</v>
      </c>
      <c r="D294" s="42" t="s">
        <v>790</v>
      </c>
      <c r="E294" s="53">
        <v>45516</v>
      </c>
      <c r="F294" s="53">
        <v>45516</v>
      </c>
      <c r="G294" s="42" t="s">
        <v>791</v>
      </c>
      <c r="H294" s="42" t="s">
        <v>684</v>
      </c>
      <c r="I294" s="23" t="s">
        <v>1140</v>
      </c>
      <c r="J294" s="23" t="s">
        <v>1724</v>
      </c>
      <c r="K294" s="23" t="s">
        <v>1890</v>
      </c>
      <c r="L294" s="42"/>
      <c r="M294" s="42" t="s">
        <v>685</v>
      </c>
      <c r="N294" s="334" t="s">
        <v>683</v>
      </c>
      <c r="O294" s="335"/>
    </row>
    <row r="295" spans="1:15" ht="38.25" x14ac:dyDescent="0.2">
      <c r="A295" s="181"/>
      <c r="B295" s="49" t="s">
        <v>682</v>
      </c>
      <c r="C295" s="36" t="s">
        <v>976</v>
      </c>
      <c r="D295" s="42" t="s">
        <v>790</v>
      </c>
      <c r="E295" s="58" t="s">
        <v>977</v>
      </c>
      <c r="F295" s="58" t="s">
        <v>977</v>
      </c>
      <c r="G295" s="42" t="s">
        <v>791</v>
      </c>
      <c r="H295" s="42" t="s">
        <v>684</v>
      </c>
      <c r="I295" s="42" t="s">
        <v>1141</v>
      </c>
      <c r="J295" s="23" t="s">
        <v>1176</v>
      </c>
      <c r="K295" s="23" t="s">
        <v>1889</v>
      </c>
      <c r="L295" s="42"/>
      <c r="M295" s="42" t="s">
        <v>685</v>
      </c>
      <c r="N295" s="334" t="s">
        <v>683</v>
      </c>
      <c r="O295" s="335"/>
    </row>
    <row r="296" spans="1:15" ht="38.25" x14ac:dyDescent="0.2">
      <c r="A296" s="181"/>
      <c r="B296" s="49" t="s">
        <v>682</v>
      </c>
      <c r="C296" s="36">
        <v>1570</v>
      </c>
      <c r="D296" s="42" t="s">
        <v>790</v>
      </c>
      <c r="E296" s="58">
        <v>45258</v>
      </c>
      <c r="F296" s="58">
        <v>45258</v>
      </c>
      <c r="G296" s="42" t="s">
        <v>791</v>
      </c>
      <c r="H296" s="42" t="s">
        <v>684</v>
      </c>
      <c r="I296" s="42" t="s">
        <v>1142</v>
      </c>
      <c r="J296" s="23" t="s">
        <v>1176</v>
      </c>
      <c r="K296" s="23" t="s">
        <v>1889</v>
      </c>
      <c r="L296" s="42"/>
      <c r="M296" s="42" t="s">
        <v>685</v>
      </c>
      <c r="N296" s="334" t="s">
        <v>683</v>
      </c>
      <c r="O296" s="335"/>
    </row>
    <row r="297" spans="1:15" ht="38.25" x14ac:dyDescent="0.2">
      <c r="A297" s="181"/>
      <c r="B297" s="49" t="s">
        <v>682</v>
      </c>
      <c r="C297" s="36" t="s">
        <v>976</v>
      </c>
      <c r="D297" s="42" t="s">
        <v>790</v>
      </c>
      <c r="E297" s="58" t="s">
        <v>977</v>
      </c>
      <c r="F297" s="58" t="s">
        <v>977</v>
      </c>
      <c r="G297" s="42" t="s">
        <v>791</v>
      </c>
      <c r="H297" s="42" t="s">
        <v>684</v>
      </c>
      <c r="I297" s="42" t="s">
        <v>1143</v>
      </c>
      <c r="J297" s="23" t="s">
        <v>1176</v>
      </c>
      <c r="K297" s="23" t="s">
        <v>1889</v>
      </c>
      <c r="L297" s="42"/>
      <c r="M297" s="42" t="s">
        <v>685</v>
      </c>
      <c r="N297" s="334" t="s">
        <v>683</v>
      </c>
      <c r="O297" s="335"/>
    </row>
    <row r="298" spans="1:15" ht="38.25" x14ac:dyDescent="0.2">
      <c r="A298" s="181"/>
      <c r="B298" s="49" t="s">
        <v>682</v>
      </c>
      <c r="C298" s="36">
        <v>1570</v>
      </c>
      <c r="D298" s="42" t="s">
        <v>790</v>
      </c>
      <c r="E298" s="58">
        <v>45258</v>
      </c>
      <c r="F298" s="58">
        <v>45258</v>
      </c>
      <c r="G298" s="42" t="s">
        <v>791</v>
      </c>
      <c r="H298" s="42" t="s">
        <v>684</v>
      </c>
      <c r="I298" s="42" t="s">
        <v>1144</v>
      </c>
      <c r="J298" s="23" t="s">
        <v>1176</v>
      </c>
      <c r="K298" s="23" t="s">
        <v>1889</v>
      </c>
      <c r="L298" s="42"/>
      <c r="M298" s="42" t="s">
        <v>685</v>
      </c>
      <c r="N298" s="334" t="s">
        <v>683</v>
      </c>
      <c r="O298" s="335"/>
    </row>
    <row r="299" spans="1:15" ht="38.25" x14ac:dyDescent="0.2">
      <c r="A299" s="181"/>
      <c r="B299" s="49" t="s">
        <v>682</v>
      </c>
      <c r="C299" s="36" t="s">
        <v>976</v>
      </c>
      <c r="D299" s="42" t="s">
        <v>790</v>
      </c>
      <c r="E299" s="58" t="s">
        <v>977</v>
      </c>
      <c r="F299" s="58" t="s">
        <v>977</v>
      </c>
      <c r="G299" s="42" t="s">
        <v>791</v>
      </c>
      <c r="H299" s="42" t="s">
        <v>684</v>
      </c>
      <c r="I299" s="42" t="s">
        <v>1145</v>
      </c>
      <c r="J299" s="23" t="s">
        <v>1176</v>
      </c>
      <c r="K299" s="23" t="s">
        <v>1889</v>
      </c>
      <c r="L299" s="42"/>
      <c r="M299" s="42" t="s">
        <v>685</v>
      </c>
      <c r="N299" s="334" t="s">
        <v>683</v>
      </c>
      <c r="O299" s="335"/>
    </row>
    <row r="300" spans="1:15" ht="38.25" x14ac:dyDescent="0.2">
      <c r="A300" s="181"/>
      <c r="B300" s="49" t="s">
        <v>682</v>
      </c>
      <c r="C300" s="36">
        <v>1570</v>
      </c>
      <c r="D300" s="42" t="s">
        <v>790</v>
      </c>
      <c r="E300" s="58">
        <v>45258</v>
      </c>
      <c r="F300" s="58">
        <v>45258</v>
      </c>
      <c r="G300" s="42" t="s">
        <v>791</v>
      </c>
      <c r="H300" s="42" t="s">
        <v>684</v>
      </c>
      <c r="I300" s="42" t="s">
        <v>1146</v>
      </c>
      <c r="J300" s="23" t="s">
        <v>1176</v>
      </c>
      <c r="K300" s="23" t="s">
        <v>1889</v>
      </c>
      <c r="L300" s="42"/>
      <c r="M300" s="42" t="s">
        <v>685</v>
      </c>
      <c r="N300" s="334" t="s">
        <v>683</v>
      </c>
      <c r="O300" s="335"/>
    </row>
    <row r="301" spans="1:15" ht="38.25" x14ac:dyDescent="0.2">
      <c r="A301" s="181"/>
      <c r="B301" s="49" t="s">
        <v>682</v>
      </c>
      <c r="C301" s="36" t="s">
        <v>976</v>
      </c>
      <c r="D301" s="42" t="s">
        <v>790</v>
      </c>
      <c r="E301" s="58" t="s">
        <v>977</v>
      </c>
      <c r="F301" s="58" t="s">
        <v>977</v>
      </c>
      <c r="G301" s="42" t="s">
        <v>791</v>
      </c>
      <c r="H301" s="42" t="s">
        <v>684</v>
      </c>
      <c r="I301" s="42" t="s">
        <v>1147</v>
      </c>
      <c r="J301" s="23" t="s">
        <v>1176</v>
      </c>
      <c r="K301" s="23" t="s">
        <v>1889</v>
      </c>
      <c r="L301" s="42"/>
      <c r="M301" s="42" t="s">
        <v>685</v>
      </c>
      <c r="N301" s="334" t="s">
        <v>683</v>
      </c>
      <c r="O301" s="335"/>
    </row>
    <row r="302" spans="1:15" ht="38.25" x14ac:dyDescent="0.2">
      <c r="A302" s="181"/>
      <c r="B302" s="49" t="s">
        <v>682</v>
      </c>
      <c r="C302" s="36">
        <v>1570</v>
      </c>
      <c r="D302" s="42" t="s">
        <v>790</v>
      </c>
      <c r="E302" s="58">
        <v>45258</v>
      </c>
      <c r="F302" s="58">
        <v>45258</v>
      </c>
      <c r="G302" s="42" t="s">
        <v>791</v>
      </c>
      <c r="H302" s="42" t="s">
        <v>684</v>
      </c>
      <c r="I302" s="42" t="s">
        <v>1148</v>
      </c>
      <c r="J302" s="23" t="s">
        <v>1176</v>
      </c>
      <c r="K302" s="23" t="s">
        <v>1889</v>
      </c>
      <c r="L302" s="42"/>
      <c r="M302" s="42" t="s">
        <v>685</v>
      </c>
      <c r="N302" s="334" t="s">
        <v>683</v>
      </c>
      <c r="O302" s="335"/>
    </row>
    <row r="303" spans="1:15" ht="38.25" x14ac:dyDescent="0.2">
      <c r="A303" s="181"/>
      <c r="B303" s="49" t="s">
        <v>682</v>
      </c>
      <c r="C303" s="36">
        <v>1177</v>
      </c>
      <c r="D303" s="42" t="s">
        <v>790</v>
      </c>
      <c r="E303" s="53">
        <v>45516</v>
      </c>
      <c r="F303" s="53">
        <v>45516</v>
      </c>
      <c r="G303" s="42" t="s">
        <v>791</v>
      </c>
      <c r="H303" s="42" t="s">
        <v>684</v>
      </c>
      <c r="I303" s="23" t="s">
        <v>1149</v>
      </c>
      <c r="J303" s="23" t="s">
        <v>1724</v>
      </c>
      <c r="K303" s="23" t="s">
        <v>1890</v>
      </c>
      <c r="L303" s="42"/>
      <c r="M303" s="42" t="s">
        <v>685</v>
      </c>
      <c r="N303" s="334" t="s">
        <v>683</v>
      </c>
      <c r="O303" s="335"/>
    </row>
    <row r="304" spans="1:15" ht="38.25" x14ac:dyDescent="0.2">
      <c r="A304" s="181"/>
      <c r="B304" s="49" t="s">
        <v>682</v>
      </c>
      <c r="C304" s="36" t="s">
        <v>976</v>
      </c>
      <c r="D304" s="42" t="s">
        <v>790</v>
      </c>
      <c r="E304" s="58" t="s">
        <v>977</v>
      </c>
      <c r="F304" s="58" t="s">
        <v>977</v>
      </c>
      <c r="G304" s="42" t="s">
        <v>791</v>
      </c>
      <c r="H304" s="42" t="s">
        <v>684</v>
      </c>
      <c r="I304" s="42" t="s">
        <v>1150</v>
      </c>
      <c r="J304" s="23" t="s">
        <v>1176</v>
      </c>
      <c r="K304" s="23" t="s">
        <v>1889</v>
      </c>
      <c r="L304" s="42"/>
      <c r="M304" s="42" t="s">
        <v>685</v>
      </c>
      <c r="N304" s="334" t="s">
        <v>683</v>
      </c>
      <c r="O304" s="335"/>
    </row>
    <row r="305" spans="1:15" ht="38.25" x14ac:dyDescent="0.2">
      <c r="A305" s="181"/>
      <c r="B305" s="49" t="s">
        <v>682</v>
      </c>
      <c r="C305" s="36">
        <v>1570</v>
      </c>
      <c r="D305" s="42" t="s">
        <v>790</v>
      </c>
      <c r="E305" s="58">
        <v>45258</v>
      </c>
      <c r="F305" s="58">
        <v>45258</v>
      </c>
      <c r="G305" s="42" t="s">
        <v>791</v>
      </c>
      <c r="H305" s="42" t="s">
        <v>684</v>
      </c>
      <c r="I305" s="42" t="s">
        <v>1151</v>
      </c>
      <c r="J305" s="23" t="s">
        <v>1176</v>
      </c>
      <c r="K305" s="23" t="s">
        <v>1889</v>
      </c>
      <c r="L305" s="42"/>
      <c r="M305" s="42" t="s">
        <v>685</v>
      </c>
      <c r="N305" s="334" t="s">
        <v>683</v>
      </c>
      <c r="O305" s="335"/>
    </row>
    <row r="306" spans="1:15" ht="38.25" x14ac:dyDescent="0.2">
      <c r="A306" s="181"/>
      <c r="B306" s="49" t="s">
        <v>682</v>
      </c>
      <c r="C306" s="36">
        <v>1177</v>
      </c>
      <c r="D306" s="42" t="s">
        <v>790</v>
      </c>
      <c r="E306" s="53">
        <v>45516</v>
      </c>
      <c r="F306" s="53">
        <v>45516</v>
      </c>
      <c r="G306" s="42" t="s">
        <v>791</v>
      </c>
      <c r="H306" s="42" t="s">
        <v>684</v>
      </c>
      <c r="I306" s="23" t="s">
        <v>1152</v>
      </c>
      <c r="J306" s="23" t="s">
        <v>1724</v>
      </c>
      <c r="K306" s="23" t="s">
        <v>1890</v>
      </c>
      <c r="L306" s="42"/>
      <c r="M306" s="42" t="s">
        <v>685</v>
      </c>
      <c r="N306" s="334" t="s">
        <v>683</v>
      </c>
      <c r="O306" s="335"/>
    </row>
    <row r="307" spans="1:15" ht="38.25" x14ac:dyDescent="0.2">
      <c r="A307" s="181"/>
      <c r="B307" s="49" t="s">
        <v>682</v>
      </c>
      <c r="C307" s="36">
        <v>1177</v>
      </c>
      <c r="D307" s="42" t="s">
        <v>790</v>
      </c>
      <c r="E307" s="53">
        <v>45516</v>
      </c>
      <c r="F307" s="53">
        <v>45516</v>
      </c>
      <c r="G307" s="42" t="s">
        <v>791</v>
      </c>
      <c r="H307" s="42" t="s">
        <v>684</v>
      </c>
      <c r="I307" s="23" t="s">
        <v>1153</v>
      </c>
      <c r="J307" s="23" t="s">
        <v>1724</v>
      </c>
      <c r="K307" s="23" t="s">
        <v>1890</v>
      </c>
      <c r="L307" s="42"/>
      <c r="M307" s="42" t="s">
        <v>685</v>
      </c>
      <c r="N307" s="334" t="s">
        <v>683</v>
      </c>
      <c r="O307" s="335"/>
    </row>
    <row r="308" spans="1:15" ht="38.25" x14ac:dyDescent="0.2">
      <c r="A308" s="181"/>
      <c r="B308" s="49" t="s">
        <v>682</v>
      </c>
      <c r="C308" s="36" t="s">
        <v>976</v>
      </c>
      <c r="D308" s="42" t="s">
        <v>790</v>
      </c>
      <c r="E308" s="58" t="s">
        <v>977</v>
      </c>
      <c r="F308" s="58" t="s">
        <v>977</v>
      </c>
      <c r="G308" s="42" t="s">
        <v>791</v>
      </c>
      <c r="H308" s="42" t="s">
        <v>684</v>
      </c>
      <c r="I308" s="42" t="s">
        <v>1154</v>
      </c>
      <c r="J308" s="23" t="s">
        <v>1176</v>
      </c>
      <c r="K308" s="23" t="s">
        <v>1889</v>
      </c>
      <c r="L308" s="42"/>
      <c r="M308" s="42" t="s">
        <v>685</v>
      </c>
      <c r="N308" s="334" t="s">
        <v>683</v>
      </c>
      <c r="O308" s="335"/>
    </row>
    <row r="309" spans="1:15" ht="38.25" x14ac:dyDescent="0.2">
      <c r="A309" s="181"/>
      <c r="B309" s="49" t="s">
        <v>682</v>
      </c>
      <c r="C309" s="36">
        <v>1570</v>
      </c>
      <c r="D309" s="42" t="s">
        <v>790</v>
      </c>
      <c r="E309" s="58">
        <v>45258</v>
      </c>
      <c r="F309" s="58">
        <v>45258</v>
      </c>
      <c r="G309" s="42" t="s">
        <v>791</v>
      </c>
      <c r="H309" s="42" t="s">
        <v>684</v>
      </c>
      <c r="I309" s="42" t="s">
        <v>1155</v>
      </c>
      <c r="J309" s="23" t="s">
        <v>1176</v>
      </c>
      <c r="K309" s="23" t="s">
        <v>1889</v>
      </c>
      <c r="L309" s="42"/>
      <c r="M309" s="42" t="s">
        <v>685</v>
      </c>
      <c r="N309" s="334" t="s">
        <v>683</v>
      </c>
      <c r="O309" s="335"/>
    </row>
    <row r="310" spans="1:15" ht="38.25" x14ac:dyDescent="0.2">
      <c r="A310" s="181"/>
      <c r="B310" s="49" t="s">
        <v>682</v>
      </c>
      <c r="C310" s="36" t="s">
        <v>976</v>
      </c>
      <c r="D310" s="42" t="s">
        <v>790</v>
      </c>
      <c r="E310" s="58" t="s">
        <v>977</v>
      </c>
      <c r="F310" s="58" t="s">
        <v>977</v>
      </c>
      <c r="G310" s="42" t="s">
        <v>791</v>
      </c>
      <c r="H310" s="42" t="s">
        <v>684</v>
      </c>
      <c r="I310" s="42" t="s">
        <v>1156</v>
      </c>
      <c r="J310" s="23" t="s">
        <v>1176</v>
      </c>
      <c r="K310" s="23" t="s">
        <v>1889</v>
      </c>
      <c r="L310" s="42"/>
      <c r="M310" s="42" t="s">
        <v>685</v>
      </c>
      <c r="N310" s="334" t="s">
        <v>683</v>
      </c>
      <c r="O310" s="335"/>
    </row>
    <row r="311" spans="1:15" ht="38.25" x14ac:dyDescent="0.2">
      <c r="A311" s="181"/>
      <c r="B311" s="49" t="s">
        <v>682</v>
      </c>
      <c r="C311" s="36">
        <v>1570</v>
      </c>
      <c r="D311" s="42" t="s">
        <v>790</v>
      </c>
      <c r="E311" s="58">
        <v>45258</v>
      </c>
      <c r="F311" s="58">
        <v>45258</v>
      </c>
      <c r="G311" s="42" t="s">
        <v>791</v>
      </c>
      <c r="H311" s="42" t="s">
        <v>684</v>
      </c>
      <c r="I311" s="42" t="s">
        <v>1157</v>
      </c>
      <c r="J311" s="23" t="s">
        <v>1176</v>
      </c>
      <c r="K311" s="23" t="s">
        <v>1889</v>
      </c>
      <c r="L311" s="42"/>
      <c r="M311" s="42" t="s">
        <v>685</v>
      </c>
      <c r="N311" s="334" t="s">
        <v>683</v>
      </c>
      <c r="O311" s="335"/>
    </row>
    <row r="312" spans="1:15" ht="38.25" x14ac:dyDescent="0.2">
      <c r="A312" s="181"/>
      <c r="B312" s="49" t="s">
        <v>682</v>
      </c>
      <c r="C312" s="36">
        <v>1177</v>
      </c>
      <c r="D312" s="42" t="s">
        <v>790</v>
      </c>
      <c r="E312" s="53">
        <v>45516</v>
      </c>
      <c r="F312" s="53">
        <v>45516</v>
      </c>
      <c r="G312" s="42" t="s">
        <v>791</v>
      </c>
      <c r="H312" s="42" t="s">
        <v>684</v>
      </c>
      <c r="I312" s="23" t="s">
        <v>1158</v>
      </c>
      <c r="J312" s="23" t="s">
        <v>1724</v>
      </c>
      <c r="K312" s="23" t="s">
        <v>1890</v>
      </c>
      <c r="L312" s="42"/>
      <c r="M312" s="42" t="s">
        <v>685</v>
      </c>
      <c r="N312" s="334" t="s">
        <v>683</v>
      </c>
      <c r="O312" s="335"/>
    </row>
    <row r="313" spans="1:15" ht="38.25" x14ac:dyDescent="0.2">
      <c r="A313" s="181"/>
      <c r="B313" s="49" t="s">
        <v>682</v>
      </c>
      <c r="C313" s="36" t="s">
        <v>976</v>
      </c>
      <c r="D313" s="42" t="s">
        <v>790</v>
      </c>
      <c r="E313" s="58" t="s">
        <v>977</v>
      </c>
      <c r="F313" s="58" t="s">
        <v>977</v>
      </c>
      <c r="G313" s="42" t="s">
        <v>791</v>
      </c>
      <c r="H313" s="42" t="s">
        <v>684</v>
      </c>
      <c r="I313" s="42" t="s">
        <v>1159</v>
      </c>
      <c r="J313" s="23" t="s">
        <v>1176</v>
      </c>
      <c r="K313" s="23" t="s">
        <v>1889</v>
      </c>
      <c r="L313" s="42"/>
      <c r="M313" s="42" t="s">
        <v>685</v>
      </c>
      <c r="N313" s="334" t="s">
        <v>683</v>
      </c>
      <c r="O313" s="335"/>
    </row>
    <row r="314" spans="1:15" ht="38.25" x14ac:dyDescent="0.2">
      <c r="A314" s="181"/>
      <c r="B314" s="49" t="s">
        <v>682</v>
      </c>
      <c r="C314" s="36">
        <v>1570</v>
      </c>
      <c r="D314" s="42" t="s">
        <v>790</v>
      </c>
      <c r="E314" s="58">
        <v>45258</v>
      </c>
      <c r="F314" s="58">
        <v>45258</v>
      </c>
      <c r="G314" s="42" t="s">
        <v>791</v>
      </c>
      <c r="H314" s="42" t="s">
        <v>684</v>
      </c>
      <c r="I314" s="42" t="s">
        <v>1160</v>
      </c>
      <c r="J314" s="23" t="s">
        <v>1176</v>
      </c>
      <c r="K314" s="23" t="s">
        <v>1889</v>
      </c>
      <c r="L314" s="42"/>
      <c r="M314" s="42" t="s">
        <v>685</v>
      </c>
      <c r="N314" s="334" t="s">
        <v>683</v>
      </c>
      <c r="O314" s="335"/>
    </row>
    <row r="315" spans="1:15" ht="38.25" x14ac:dyDescent="0.2">
      <c r="A315" s="181"/>
      <c r="B315" s="49" t="s">
        <v>682</v>
      </c>
      <c r="C315" s="36" t="s">
        <v>976</v>
      </c>
      <c r="D315" s="42" t="s">
        <v>790</v>
      </c>
      <c r="E315" s="58" t="s">
        <v>977</v>
      </c>
      <c r="F315" s="58" t="s">
        <v>977</v>
      </c>
      <c r="G315" s="42" t="s">
        <v>791</v>
      </c>
      <c r="H315" s="42" t="s">
        <v>684</v>
      </c>
      <c r="I315" s="42" t="s">
        <v>1161</v>
      </c>
      <c r="J315" s="23" t="s">
        <v>1176</v>
      </c>
      <c r="K315" s="23" t="s">
        <v>1889</v>
      </c>
      <c r="L315" s="42"/>
      <c r="M315" s="42" t="s">
        <v>685</v>
      </c>
      <c r="N315" s="334" t="s">
        <v>683</v>
      </c>
      <c r="O315" s="335"/>
    </row>
    <row r="316" spans="1:15" ht="38.25" x14ac:dyDescent="0.2">
      <c r="A316" s="181"/>
      <c r="B316" s="49" t="s">
        <v>682</v>
      </c>
      <c r="C316" s="36">
        <v>1570</v>
      </c>
      <c r="D316" s="42" t="s">
        <v>790</v>
      </c>
      <c r="E316" s="58">
        <v>45258</v>
      </c>
      <c r="F316" s="58">
        <v>45258</v>
      </c>
      <c r="G316" s="42" t="s">
        <v>791</v>
      </c>
      <c r="H316" s="42" t="s">
        <v>684</v>
      </c>
      <c r="I316" s="42" t="s">
        <v>1162</v>
      </c>
      <c r="J316" s="23" t="s">
        <v>1176</v>
      </c>
      <c r="K316" s="23" t="s">
        <v>1889</v>
      </c>
      <c r="L316" s="42"/>
      <c r="M316" s="42" t="s">
        <v>685</v>
      </c>
      <c r="N316" s="334" t="s">
        <v>683</v>
      </c>
      <c r="O316" s="335"/>
    </row>
    <row r="317" spans="1:15" ht="38.25" x14ac:dyDescent="0.2">
      <c r="A317" s="181"/>
      <c r="B317" s="49" t="s">
        <v>682</v>
      </c>
      <c r="C317" s="36" t="s">
        <v>976</v>
      </c>
      <c r="D317" s="42" t="s">
        <v>790</v>
      </c>
      <c r="E317" s="58" t="s">
        <v>977</v>
      </c>
      <c r="F317" s="58" t="s">
        <v>977</v>
      </c>
      <c r="G317" s="42" t="s">
        <v>791</v>
      </c>
      <c r="H317" s="42" t="s">
        <v>684</v>
      </c>
      <c r="I317" s="42" t="s">
        <v>1163</v>
      </c>
      <c r="J317" s="23" t="s">
        <v>1176</v>
      </c>
      <c r="K317" s="23" t="s">
        <v>1889</v>
      </c>
      <c r="L317" s="42"/>
      <c r="M317" s="42" t="s">
        <v>685</v>
      </c>
      <c r="N317" s="334" t="s">
        <v>683</v>
      </c>
      <c r="O317" s="335"/>
    </row>
    <row r="318" spans="1:15" ht="38.25" x14ac:dyDescent="0.2">
      <c r="A318" s="181"/>
      <c r="B318" s="49" t="s">
        <v>682</v>
      </c>
      <c r="C318" s="36">
        <v>1570</v>
      </c>
      <c r="D318" s="42" t="s">
        <v>790</v>
      </c>
      <c r="E318" s="58">
        <v>45258</v>
      </c>
      <c r="F318" s="58">
        <v>45258</v>
      </c>
      <c r="G318" s="42" t="s">
        <v>791</v>
      </c>
      <c r="H318" s="42" t="s">
        <v>684</v>
      </c>
      <c r="I318" s="42" t="s">
        <v>1164</v>
      </c>
      <c r="J318" s="23" t="s">
        <v>1176</v>
      </c>
      <c r="K318" s="23" t="s">
        <v>1889</v>
      </c>
      <c r="L318" s="42"/>
      <c r="M318" s="42" t="s">
        <v>685</v>
      </c>
      <c r="N318" s="334" t="s">
        <v>683</v>
      </c>
      <c r="O318" s="335"/>
    </row>
    <row r="319" spans="1:15" ht="38.25" x14ac:dyDescent="0.2">
      <c r="A319" s="181"/>
      <c r="B319" s="49" t="s">
        <v>682</v>
      </c>
      <c r="C319" s="36" t="s">
        <v>976</v>
      </c>
      <c r="D319" s="42" t="s">
        <v>790</v>
      </c>
      <c r="E319" s="58" t="s">
        <v>977</v>
      </c>
      <c r="F319" s="58" t="s">
        <v>977</v>
      </c>
      <c r="G319" s="42" t="s">
        <v>791</v>
      </c>
      <c r="H319" s="42" t="s">
        <v>684</v>
      </c>
      <c r="I319" s="42" t="s">
        <v>1165</v>
      </c>
      <c r="J319" s="23" t="s">
        <v>1176</v>
      </c>
      <c r="K319" s="23" t="s">
        <v>1889</v>
      </c>
      <c r="L319" s="42"/>
      <c r="M319" s="42" t="s">
        <v>685</v>
      </c>
      <c r="N319" s="334" t="s">
        <v>683</v>
      </c>
      <c r="O319" s="335"/>
    </row>
    <row r="320" spans="1:15" ht="51" x14ac:dyDescent="0.2">
      <c r="A320" s="181"/>
      <c r="B320" s="49" t="s">
        <v>682</v>
      </c>
      <c r="C320" s="36">
        <v>1570</v>
      </c>
      <c r="D320" s="42" t="s">
        <v>790</v>
      </c>
      <c r="E320" s="58">
        <v>45258</v>
      </c>
      <c r="F320" s="58">
        <v>45258</v>
      </c>
      <c r="G320" s="42" t="s">
        <v>791</v>
      </c>
      <c r="H320" s="42" t="s">
        <v>684</v>
      </c>
      <c r="I320" s="42" t="s">
        <v>1166</v>
      </c>
      <c r="J320" s="23" t="s">
        <v>1176</v>
      </c>
      <c r="K320" s="23" t="s">
        <v>1889</v>
      </c>
      <c r="L320" s="42"/>
      <c r="M320" s="42" t="s">
        <v>685</v>
      </c>
      <c r="N320" s="334" t="s">
        <v>683</v>
      </c>
      <c r="O320" s="335"/>
    </row>
    <row r="321" spans="1:15" ht="38.25" x14ac:dyDescent="0.2">
      <c r="A321" s="181"/>
      <c r="B321" s="49" t="s">
        <v>682</v>
      </c>
      <c r="C321" s="36" t="s">
        <v>976</v>
      </c>
      <c r="D321" s="42" t="s">
        <v>790</v>
      </c>
      <c r="E321" s="58" t="s">
        <v>977</v>
      </c>
      <c r="F321" s="58" t="s">
        <v>977</v>
      </c>
      <c r="G321" s="42" t="s">
        <v>791</v>
      </c>
      <c r="H321" s="42" t="s">
        <v>684</v>
      </c>
      <c r="I321" s="42" t="s">
        <v>1167</v>
      </c>
      <c r="J321" s="23" t="s">
        <v>1176</v>
      </c>
      <c r="K321" s="23" t="s">
        <v>1889</v>
      </c>
      <c r="L321" s="42"/>
      <c r="M321" s="42" t="s">
        <v>685</v>
      </c>
      <c r="N321" s="334" t="s">
        <v>683</v>
      </c>
      <c r="O321" s="335"/>
    </row>
    <row r="322" spans="1:15" ht="38.25" x14ac:dyDescent="0.2">
      <c r="A322" s="181"/>
      <c r="B322" s="49" t="s">
        <v>682</v>
      </c>
      <c r="C322" s="36">
        <v>1177</v>
      </c>
      <c r="D322" s="42" t="s">
        <v>790</v>
      </c>
      <c r="E322" s="53">
        <v>45516</v>
      </c>
      <c r="F322" s="53">
        <v>45516</v>
      </c>
      <c r="G322" s="42" t="s">
        <v>791</v>
      </c>
      <c r="H322" s="42" t="s">
        <v>684</v>
      </c>
      <c r="I322" s="23" t="s">
        <v>1168</v>
      </c>
      <c r="J322" s="23" t="s">
        <v>1724</v>
      </c>
      <c r="K322" s="23" t="s">
        <v>1890</v>
      </c>
      <c r="L322" s="42"/>
      <c r="M322" s="42" t="s">
        <v>685</v>
      </c>
      <c r="N322" s="334" t="s">
        <v>683</v>
      </c>
      <c r="O322" s="335"/>
    </row>
    <row r="323" spans="1:15" ht="38.25" x14ac:dyDescent="0.2">
      <c r="A323" s="181"/>
      <c r="B323" s="49" t="s">
        <v>682</v>
      </c>
      <c r="C323" s="36">
        <v>1177</v>
      </c>
      <c r="D323" s="42" t="s">
        <v>790</v>
      </c>
      <c r="E323" s="53">
        <v>45516</v>
      </c>
      <c r="F323" s="53">
        <v>45516</v>
      </c>
      <c r="G323" s="42" t="s">
        <v>791</v>
      </c>
      <c r="H323" s="42" t="s">
        <v>684</v>
      </c>
      <c r="I323" s="23" t="s">
        <v>1169</v>
      </c>
      <c r="J323" s="23" t="s">
        <v>1724</v>
      </c>
      <c r="K323" s="23" t="s">
        <v>1890</v>
      </c>
      <c r="L323" s="42"/>
      <c r="M323" s="42" t="s">
        <v>685</v>
      </c>
      <c r="N323" s="334" t="s">
        <v>683</v>
      </c>
      <c r="O323" s="335"/>
    </row>
    <row r="324" spans="1:15" ht="38.25" x14ac:dyDescent="0.2">
      <c r="A324" s="181"/>
      <c r="B324" s="49" t="s">
        <v>682</v>
      </c>
      <c r="C324" s="36">
        <v>1177</v>
      </c>
      <c r="D324" s="42" t="s">
        <v>790</v>
      </c>
      <c r="E324" s="53">
        <v>45516</v>
      </c>
      <c r="F324" s="53">
        <v>45516</v>
      </c>
      <c r="G324" s="42" t="s">
        <v>791</v>
      </c>
      <c r="H324" s="42" t="s">
        <v>684</v>
      </c>
      <c r="I324" s="23" t="s">
        <v>1170</v>
      </c>
      <c r="J324" s="23" t="s">
        <v>1724</v>
      </c>
      <c r="K324" s="23" t="s">
        <v>1890</v>
      </c>
      <c r="L324" s="42"/>
      <c r="M324" s="42" t="s">
        <v>685</v>
      </c>
      <c r="N324" s="334" t="s">
        <v>683</v>
      </c>
      <c r="O324" s="335"/>
    </row>
    <row r="325" spans="1:15" ht="38.25" x14ac:dyDescent="0.2">
      <c r="A325" s="181"/>
      <c r="B325" s="49" t="s">
        <v>682</v>
      </c>
      <c r="C325" s="36">
        <v>1177</v>
      </c>
      <c r="D325" s="42" t="s">
        <v>790</v>
      </c>
      <c r="E325" s="53">
        <v>45516</v>
      </c>
      <c r="F325" s="53">
        <v>45516</v>
      </c>
      <c r="G325" s="42" t="s">
        <v>791</v>
      </c>
      <c r="H325" s="42" t="s">
        <v>684</v>
      </c>
      <c r="I325" s="23" t="s">
        <v>1171</v>
      </c>
      <c r="J325" s="23" t="s">
        <v>1724</v>
      </c>
      <c r="K325" s="23" t="s">
        <v>1890</v>
      </c>
      <c r="L325" s="42"/>
      <c r="M325" s="42" t="s">
        <v>685</v>
      </c>
      <c r="N325" s="334" t="s">
        <v>683</v>
      </c>
      <c r="O325" s="335"/>
    </row>
    <row r="326" spans="1:15" ht="38.25" x14ac:dyDescent="0.2">
      <c r="A326" s="181"/>
      <c r="B326" s="49" t="s">
        <v>682</v>
      </c>
      <c r="C326" s="36">
        <v>1177</v>
      </c>
      <c r="D326" s="42" t="s">
        <v>790</v>
      </c>
      <c r="E326" s="53">
        <v>45516</v>
      </c>
      <c r="F326" s="53">
        <v>45516</v>
      </c>
      <c r="G326" s="42" t="s">
        <v>791</v>
      </c>
      <c r="H326" s="42" t="s">
        <v>684</v>
      </c>
      <c r="I326" s="23" t="s">
        <v>1172</v>
      </c>
      <c r="J326" s="23" t="s">
        <v>1724</v>
      </c>
      <c r="K326" s="23" t="s">
        <v>1890</v>
      </c>
      <c r="L326" s="42"/>
      <c r="M326" s="42" t="s">
        <v>685</v>
      </c>
      <c r="N326" s="334" t="s">
        <v>683</v>
      </c>
      <c r="O326" s="335"/>
    </row>
    <row r="327" spans="1:15" ht="38.25" x14ac:dyDescent="0.2">
      <c r="A327" s="181"/>
      <c r="B327" s="49" t="s">
        <v>682</v>
      </c>
      <c r="C327" s="36">
        <v>1177</v>
      </c>
      <c r="D327" s="42" t="s">
        <v>790</v>
      </c>
      <c r="E327" s="53">
        <v>45516</v>
      </c>
      <c r="F327" s="53">
        <v>45516</v>
      </c>
      <c r="G327" s="42" t="s">
        <v>791</v>
      </c>
      <c r="H327" s="42" t="s">
        <v>684</v>
      </c>
      <c r="I327" s="23" t="s">
        <v>1173</v>
      </c>
      <c r="J327" s="23" t="s">
        <v>1724</v>
      </c>
      <c r="K327" s="23" t="s">
        <v>1890</v>
      </c>
      <c r="L327" s="42"/>
      <c r="M327" s="42" t="s">
        <v>685</v>
      </c>
      <c r="N327" s="334" t="s">
        <v>683</v>
      </c>
      <c r="O327" s="335"/>
    </row>
    <row r="328" spans="1:15" ht="38.25" x14ac:dyDescent="0.2">
      <c r="A328" s="181"/>
      <c r="B328" s="49" t="s">
        <v>682</v>
      </c>
      <c r="C328" s="36">
        <v>1177</v>
      </c>
      <c r="D328" s="42" t="s">
        <v>790</v>
      </c>
      <c r="E328" s="53">
        <v>45516</v>
      </c>
      <c r="F328" s="53">
        <v>45516</v>
      </c>
      <c r="G328" s="42" t="s">
        <v>791</v>
      </c>
      <c r="H328" s="42" t="s">
        <v>684</v>
      </c>
      <c r="I328" s="23" t="s">
        <v>1174</v>
      </c>
      <c r="J328" s="23" t="s">
        <v>1724</v>
      </c>
      <c r="K328" s="23" t="s">
        <v>1890</v>
      </c>
      <c r="L328" s="42"/>
      <c r="M328" s="42" t="s">
        <v>685</v>
      </c>
      <c r="N328" s="334" t="s">
        <v>683</v>
      </c>
      <c r="O328" s="335"/>
    </row>
    <row r="329" spans="1:15" ht="38.25" x14ac:dyDescent="0.2">
      <c r="A329" s="181"/>
      <c r="B329" s="49" t="s">
        <v>682</v>
      </c>
      <c r="C329" s="36" t="s">
        <v>990</v>
      </c>
      <c r="D329" s="42" t="s">
        <v>790</v>
      </c>
      <c r="E329" s="58" t="s">
        <v>991</v>
      </c>
      <c r="F329" s="58" t="s">
        <v>977</v>
      </c>
      <c r="G329" s="42" t="s">
        <v>791</v>
      </c>
      <c r="H329" s="42" t="s">
        <v>684</v>
      </c>
      <c r="I329" s="23" t="s">
        <v>1568</v>
      </c>
      <c r="J329" s="23" t="s">
        <v>1178</v>
      </c>
      <c r="K329" s="23" t="s">
        <v>1891</v>
      </c>
      <c r="L329" s="42"/>
      <c r="M329" s="42" t="s">
        <v>685</v>
      </c>
      <c r="N329" s="334" t="s">
        <v>683</v>
      </c>
      <c r="O329" s="335"/>
    </row>
    <row r="330" spans="1:15" ht="51" x14ac:dyDescent="0.2">
      <c r="A330" s="181"/>
      <c r="B330" s="49" t="s">
        <v>682</v>
      </c>
      <c r="C330" s="36">
        <v>1570</v>
      </c>
      <c r="D330" s="42" t="s">
        <v>790</v>
      </c>
      <c r="E330" s="58">
        <v>45258</v>
      </c>
      <c r="F330" s="58">
        <v>45258</v>
      </c>
      <c r="G330" s="42" t="s">
        <v>791</v>
      </c>
      <c r="H330" s="42" t="s">
        <v>684</v>
      </c>
      <c r="I330" s="23" t="s">
        <v>1569</v>
      </c>
      <c r="J330" s="23" t="s">
        <v>1178</v>
      </c>
      <c r="K330" s="23" t="s">
        <v>1891</v>
      </c>
      <c r="L330" s="42"/>
      <c r="M330" s="42" t="s">
        <v>685</v>
      </c>
      <c r="N330" s="334" t="s">
        <v>683</v>
      </c>
      <c r="O330" s="335"/>
    </row>
    <row r="331" spans="1:15" ht="38.25" x14ac:dyDescent="0.2">
      <c r="A331" s="181"/>
      <c r="B331" s="49" t="s">
        <v>682</v>
      </c>
      <c r="C331" s="36" t="s">
        <v>990</v>
      </c>
      <c r="D331" s="42" t="s">
        <v>790</v>
      </c>
      <c r="E331" s="58" t="s">
        <v>1184</v>
      </c>
      <c r="F331" s="58" t="s">
        <v>1184</v>
      </c>
      <c r="G331" s="42" t="s">
        <v>791</v>
      </c>
      <c r="H331" s="42" t="s">
        <v>684</v>
      </c>
      <c r="I331" s="23" t="s">
        <v>1570</v>
      </c>
      <c r="J331" s="23" t="s">
        <v>1178</v>
      </c>
      <c r="K331" s="23" t="s">
        <v>1891</v>
      </c>
      <c r="L331" s="42"/>
      <c r="M331" s="42" t="s">
        <v>685</v>
      </c>
      <c r="N331" s="334" t="s">
        <v>683</v>
      </c>
      <c r="O331" s="335"/>
    </row>
    <row r="332" spans="1:15" ht="51" x14ac:dyDescent="0.2">
      <c r="A332" s="181"/>
      <c r="B332" s="49" t="s">
        <v>682</v>
      </c>
      <c r="C332" s="36">
        <v>1570</v>
      </c>
      <c r="D332" s="42" t="s">
        <v>790</v>
      </c>
      <c r="E332" s="58">
        <v>45258</v>
      </c>
      <c r="F332" s="58">
        <v>45258</v>
      </c>
      <c r="G332" s="42" t="s">
        <v>791</v>
      </c>
      <c r="H332" s="42" t="s">
        <v>684</v>
      </c>
      <c r="I332" s="23" t="s">
        <v>1571</v>
      </c>
      <c r="J332" s="23" t="s">
        <v>1178</v>
      </c>
      <c r="K332" s="23" t="s">
        <v>1891</v>
      </c>
      <c r="L332" s="42"/>
      <c r="M332" s="42" t="s">
        <v>685</v>
      </c>
      <c r="N332" s="334" t="s">
        <v>683</v>
      </c>
      <c r="O332" s="335"/>
    </row>
    <row r="333" spans="1:15" ht="38.25" x14ac:dyDescent="0.2">
      <c r="A333" s="181"/>
      <c r="B333" s="49" t="s">
        <v>682</v>
      </c>
      <c r="C333" s="36" t="s">
        <v>990</v>
      </c>
      <c r="D333" s="42" t="s">
        <v>790</v>
      </c>
      <c r="E333" s="58" t="s">
        <v>1184</v>
      </c>
      <c r="F333" s="58" t="s">
        <v>1184</v>
      </c>
      <c r="G333" s="42" t="s">
        <v>791</v>
      </c>
      <c r="H333" s="42" t="s">
        <v>684</v>
      </c>
      <c r="I333" s="23" t="s">
        <v>1572</v>
      </c>
      <c r="J333" s="23" t="s">
        <v>1178</v>
      </c>
      <c r="K333" s="23" t="s">
        <v>1891</v>
      </c>
      <c r="L333" s="42"/>
      <c r="M333" s="42" t="s">
        <v>685</v>
      </c>
      <c r="N333" s="334" t="s">
        <v>683</v>
      </c>
      <c r="O333" s="335"/>
    </row>
    <row r="334" spans="1:15" ht="38.25" x14ac:dyDescent="0.2">
      <c r="A334" s="181"/>
      <c r="B334" s="49" t="s">
        <v>682</v>
      </c>
      <c r="C334" s="36">
        <v>1570</v>
      </c>
      <c r="D334" s="42" t="s">
        <v>790</v>
      </c>
      <c r="E334" s="58">
        <v>45258</v>
      </c>
      <c r="F334" s="58">
        <v>45258</v>
      </c>
      <c r="G334" s="42" t="s">
        <v>791</v>
      </c>
      <c r="H334" s="42" t="s">
        <v>684</v>
      </c>
      <c r="I334" s="23" t="s">
        <v>1573</v>
      </c>
      <c r="J334" s="23" t="s">
        <v>1178</v>
      </c>
      <c r="K334" s="23" t="s">
        <v>1891</v>
      </c>
      <c r="L334" s="42"/>
      <c r="M334" s="42" t="s">
        <v>685</v>
      </c>
      <c r="N334" s="334" t="s">
        <v>683</v>
      </c>
      <c r="O334" s="335"/>
    </row>
    <row r="335" spans="1:15" ht="38.25" x14ac:dyDescent="0.2">
      <c r="A335" s="181"/>
      <c r="B335" s="49" t="s">
        <v>682</v>
      </c>
      <c r="C335" s="36" t="s">
        <v>990</v>
      </c>
      <c r="D335" s="42" t="s">
        <v>790</v>
      </c>
      <c r="E335" s="58" t="s">
        <v>1184</v>
      </c>
      <c r="F335" s="58" t="s">
        <v>1184</v>
      </c>
      <c r="G335" s="42" t="s">
        <v>791</v>
      </c>
      <c r="H335" s="42" t="s">
        <v>684</v>
      </c>
      <c r="I335" s="23" t="s">
        <v>1574</v>
      </c>
      <c r="J335" s="23" t="s">
        <v>1178</v>
      </c>
      <c r="K335" s="23" t="s">
        <v>1891</v>
      </c>
      <c r="L335" s="42"/>
      <c r="M335" s="42" t="s">
        <v>685</v>
      </c>
      <c r="N335" s="334" t="s">
        <v>683</v>
      </c>
      <c r="O335" s="335"/>
    </row>
    <row r="336" spans="1:15" ht="51" x14ac:dyDescent="0.2">
      <c r="A336" s="181"/>
      <c r="B336" s="49" t="s">
        <v>682</v>
      </c>
      <c r="C336" s="36">
        <v>1570</v>
      </c>
      <c r="D336" s="42" t="s">
        <v>790</v>
      </c>
      <c r="E336" s="58">
        <v>45258</v>
      </c>
      <c r="F336" s="58">
        <v>45258</v>
      </c>
      <c r="G336" s="42" t="s">
        <v>791</v>
      </c>
      <c r="H336" s="42" t="s">
        <v>684</v>
      </c>
      <c r="I336" s="23" t="s">
        <v>1575</v>
      </c>
      <c r="J336" s="23" t="s">
        <v>1178</v>
      </c>
      <c r="K336" s="23" t="s">
        <v>1891</v>
      </c>
      <c r="L336" s="42"/>
      <c r="M336" s="42" t="s">
        <v>685</v>
      </c>
      <c r="N336" s="334" t="s">
        <v>683</v>
      </c>
      <c r="O336" s="335"/>
    </row>
    <row r="337" spans="1:15" ht="63.75" x14ac:dyDescent="0.2">
      <c r="A337" s="181"/>
      <c r="B337" s="49" t="s">
        <v>682</v>
      </c>
      <c r="C337" s="36">
        <v>1570</v>
      </c>
      <c r="D337" s="42" t="s">
        <v>790</v>
      </c>
      <c r="E337" s="58">
        <v>45258</v>
      </c>
      <c r="F337" s="58">
        <v>45258</v>
      </c>
      <c r="G337" s="42" t="s">
        <v>791</v>
      </c>
      <c r="H337" s="42" t="s">
        <v>684</v>
      </c>
      <c r="I337" s="23" t="s">
        <v>1576</v>
      </c>
      <c r="J337" s="23" t="s">
        <v>1178</v>
      </c>
      <c r="K337" s="23" t="s">
        <v>1891</v>
      </c>
      <c r="L337" s="42"/>
      <c r="M337" s="42" t="s">
        <v>685</v>
      </c>
      <c r="N337" s="334" t="s">
        <v>683</v>
      </c>
      <c r="O337" s="335"/>
    </row>
    <row r="338" spans="1:15" ht="51" x14ac:dyDescent="0.2">
      <c r="A338" s="181"/>
      <c r="B338" s="49" t="s">
        <v>682</v>
      </c>
      <c r="C338" s="36">
        <v>1570</v>
      </c>
      <c r="D338" s="42" t="s">
        <v>790</v>
      </c>
      <c r="E338" s="58">
        <v>45258</v>
      </c>
      <c r="F338" s="58">
        <v>45258</v>
      </c>
      <c r="G338" s="42" t="s">
        <v>791</v>
      </c>
      <c r="H338" s="42" t="s">
        <v>684</v>
      </c>
      <c r="I338" s="23" t="s">
        <v>1577</v>
      </c>
      <c r="J338" s="23" t="s">
        <v>1178</v>
      </c>
      <c r="K338" s="23" t="s">
        <v>1891</v>
      </c>
      <c r="L338" s="42"/>
      <c r="M338" s="42" t="s">
        <v>685</v>
      </c>
      <c r="N338" s="334" t="s">
        <v>683</v>
      </c>
      <c r="O338" s="335"/>
    </row>
    <row r="339" spans="1:15" ht="38.25" x14ac:dyDescent="0.2">
      <c r="A339" s="181"/>
      <c r="B339" s="49" t="s">
        <v>682</v>
      </c>
      <c r="C339" s="36" t="s">
        <v>990</v>
      </c>
      <c r="D339" s="42" t="s">
        <v>790</v>
      </c>
      <c r="E339" s="58" t="s">
        <v>1184</v>
      </c>
      <c r="F339" s="58" t="s">
        <v>1184</v>
      </c>
      <c r="G339" s="42" t="s">
        <v>791</v>
      </c>
      <c r="H339" s="42" t="s">
        <v>684</v>
      </c>
      <c r="I339" s="23" t="s">
        <v>1578</v>
      </c>
      <c r="J339" s="23" t="s">
        <v>1178</v>
      </c>
      <c r="K339" s="23" t="s">
        <v>1891</v>
      </c>
      <c r="L339" s="42"/>
      <c r="M339" s="42" t="s">
        <v>685</v>
      </c>
      <c r="N339" s="334" t="s">
        <v>683</v>
      </c>
      <c r="O339" s="335"/>
    </row>
    <row r="340" spans="1:15" ht="38.25" x14ac:dyDescent="0.2">
      <c r="A340" s="181"/>
      <c r="B340" s="49" t="s">
        <v>682</v>
      </c>
      <c r="C340" s="36">
        <v>1570</v>
      </c>
      <c r="D340" s="42" t="s">
        <v>790</v>
      </c>
      <c r="E340" s="58">
        <v>45258</v>
      </c>
      <c r="F340" s="58">
        <v>45258</v>
      </c>
      <c r="G340" s="42" t="s">
        <v>791</v>
      </c>
      <c r="H340" s="42" t="s">
        <v>684</v>
      </c>
      <c r="I340" s="23" t="s">
        <v>1579</v>
      </c>
      <c r="J340" s="23" t="s">
        <v>1178</v>
      </c>
      <c r="K340" s="23" t="s">
        <v>1891</v>
      </c>
      <c r="L340" s="42"/>
      <c r="M340" s="42" t="s">
        <v>685</v>
      </c>
      <c r="N340" s="334" t="s">
        <v>683</v>
      </c>
      <c r="O340" s="335"/>
    </row>
    <row r="341" spans="1:15" ht="38.25" x14ac:dyDescent="0.2">
      <c r="A341" s="181"/>
      <c r="B341" s="49" t="s">
        <v>682</v>
      </c>
      <c r="C341" s="36">
        <v>1570</v>
      </c>
      <c r="D341" s="42" t="s">
        <v>790</v>
      </c>
      <c r="E341" s="58">
        <v>45258</v>
      </c>
      <c r="F341" s="58">
        <v>45258</v>
      </c>
      <c r="G341" s="42" t="s">
        <v>791</v>
      </c>
      <c r="H341" s="42" t="s">
        <v>684</v>
      </c>
      <c r="I341" s="23" t="s">
        <v>1580</v>
      </c>
      <c r="J341" s="23" t="s">
        <v>1178</v>
      </c>
      <c r="K341" s="23" t="s">
        <v>1891</v>
      </c>
      <c r="L341" s="42"/>
      <c r="M341" s="42" t="s">
        <v>685</v>
      </c>
      <c r="N341" s="334" t="s">
        <v>683</v>
      </c>
      <c r="O341" s="335"/>
    </row>
    <row r="342" spans="1:15" ht="38.25" x14ac:dyDescent="0.2">
      <c r="A342" s="181"/>
      <c r="B342" s="49" t="s">
        <v>682</v>
      </c>
      <c r="C342" s="36">
        <v>1570</v>
      </c>
      <c r="D342" s="42" t="s">
        <v>790</v>
      </c>
      <c r="E342" s="58">
        <v>45258</v>
      </c>
      <c r="F342" s="58">
        <v>45258</v>
      </c>
      <c r="G342" s="42" t="s">
        <v>791</v>
      </c>
      <c r="H342" s="42" t="s">
        <v>684</v>
      </c>
      <c r="I342" s="23" t="s">
        <v>1581</v>
      </c>
      <c r="J342" s="23" t="s">
        <v>1178</v>
      </c>
      <c r="K342" s="23" t="s">
        <v>1891</v>
      </c>
      <c r="L342" s="42"/>
      <c r="M342" s="42" t="s">
        <v>685</v>
      </c>
      <c r="N342" s="334" t="s">
        <v>683</v>
      </c>
      <c r="O342" s="335"/>
    </row>
    <row r="343" spans="1:15" ht="38.25" x14ac:dyDescent="0.2">
      <c r="A343" s="181"/>
      <c r="B343" s="49" t="s">
        <v>682</v>
      </c>
      <c r="C343" s="36" t="s">
        <v>990</v>
      </c>
      <c r="D343" s="42" t="s">
        <v>790</v>
      </c>
      <c r="E343" s="58" t="s">
        <v>1184</v>
      </c>
      <c r="F343" s="58" t="s">
        <v>1184</v>
      </c>
      <c r="G343" s="42" t="s">
        <v>791</v>
      </c>
      <c r="H343" s="42" t="s">
        <v>684</v>
      </c>
      <c r="I343" s="23" t="s">
        <v>1583</v>
      </c>
      <c r="J343" s="23" t="s">
        <v>1179</v>
      </c>
      <c r="K343" s="23" t="s">
        <v>1892</v>
      </c>
      <c r="L343" s="42"/>
      <c r="M343" s="42" t="s">
        <v>685</v>
      </c>
      <c r="N343" s="334" t="s">
        <v>683</v>
      </c>
      <c r="O343" s="335"/>
    </row>
    <row r="344" spans="1:15" ht="38.25" x14ac:dyDescent="0.2">
      <c r="A344" s="181"/>
      <c r="B344" s="49" t="s">
        <v>682</v>
      </c>
      <c r="C344" s="36">
        <v>1570</v>
      </c>
      <c r="D344" s="42" t="s">
        <v>790</v>
      </c>
      <c r="E344" s="58">
        <v>45258</v>
      </c>
      <c r="F344" s="58">
        <v>45258</v>
      </c>
      <c r="G344" s="42" t="s">
        <v>791</v>
      </c>
      <c r="H344" s="42" t="s">
        <v>684</v>
      </c>
      <c r="I344" s="23" t="s">
        <v>1582</v>
      </c>
      <c r="J344" s="23" t="s">
        <v>1178</v>
      </c>
      <c r="K344" s="23" t="s">
        <v>1891</v>
      </c>
      <c r="L344" s="42"/>
      <c r="M344" s="42" t="s">
        <v>685</v>
      </c>
      <c r="N344" s="334" t="s">
        <v>683</v>
      </c>
      <c r="O344" s="335"/>
    </row>
    <row r="345" spans="1:15" ht="38.25" x14ac:dyDescent="0.2">
      <c r="A345" s="181"/>
      <c r="B345" s="49" t="s">
        <v>682</v>
      </c>
      <c r="C345" s="36">
        <v>1570</v>
      </c>
      <c r="D345" s="42" t="s">
        <v>790</v>
      </c>
      <c r="E345" s="58">
        <v>45258</v>
      </c>
      <c r="F345" s="58">
        <v>45258</v>
      </c>
      <c r="G345" s="42" t="s">
        <v>791</v>
      </c>
      <c r="H345" s="42" t="s">
        <v>684</v>
      </c>
      <c r="I345" s="23" t="s">
        <v>1584</v>
      </c>
      <c r="J345" s="23" t="s">
        <v>1178</v>
      </c>
      <c r="K345" s="23" t="s">
        <v>1891</v>
      </c>
      <c r="L345" s="42"/>
      <c r="M345" s="42" t="s">
        <v>685</v>
      </c>
      <c r="N345" s="334" t="s">
        <v>683</v>
      </c>
      <c r="O345" s="335"/>
    </row>
    <row r="346" spans="1:15" ht="38.25" x14ac:dyDescent="0.2">
      <c r="A346" s="181"/>
      <c r="B346" s="49" t="s">
        <v>682</v>
      </c>
      <c r="C346" s="36">
        <v>1570</v>
      </c>
      <c r="D346" s="42" t="s">
        <v>790</v>
      </c>
      <c r="E346" s="58">
        <v>45258</v>
      </c>
      <c r="F346" s="58">
        <v>45258</v>
      </c>
      <c r="G346" s="42" t="s">
        <v>791</v>
      </c>
      <c r="H346" s="42" t="s">
        <v>684</v>
      </c>
      <c r="I346" s="23" t="s">
        <v>1585</v>
      </c>
      <c r="J346" s="23" t="s">
        <v>1178</v>
      </c>
      <c r="K346" s="23" t="s">
        <v>1891</v>
      </c>
      <c r="L346" s="42"/>
      <c r="M346" s="42" t="s">
        <v>685</v>
      </c>
      <c r="N346" s="334" t="s">
        <v>683</v>
      </c>
      <c r="O346" s="335"/>
    </row>
    <row r="347" spans="1:15" ht="63.75" x14ac:dyDescent="0.2">
      <c r="A347" s="181"/>
      <c r="B347" s="49" t="s">
        <v>682</v>
      </c>
      <c r="C347" s="36" t="s">
        <v>990</v>
      </c>
      <c r="D347" s="42" t="s">
        <v>790</v>
      </c>
      <c r="E347" s="58" t="s">
        <v>1184</v>
      </c>
      <c r="F347" s="58" t="s">
        <v>1184</v>
      </c>
      <c r="G347" s="42" t="s">
        <v>791</v>
      </c>
      <c r="H347" s="42" t="s">
        <v>684</v>
      </c>
      <c r="I347" s="23" t="s">
        <v>1586</v>
      </c>
      <c r="J347" s="23" t="s">
        <v>1178</v>
      </c>
      <c r="K347" s="23" t="s">
        <v>1891</v>
      </c>
      <c r="L347" s="42"/>
      <c r="M347" s="42" t="s">
        <v>685</v>
      </c>
      <c r="N347" s="334" t="s">
        <v>683</v>
      </c>
      <c r="O347" s="335"/>
    </row>
    <row r="348" spans="1:15" ht="63.75" x14ac:dyDescent="0.2">
      <c r="A348" s="181"/>
      <c r="B348" s="49" t="s">
        <v>682</v>
      </c>
      <c r="C348" s="36">
        <v>1570</v>
      </c>
      <c r="D348" s="42" t="s">
        <v>790</v>
      </c>
      <c r="E348" s="58">
        <v>45258</v>
      </c>
      <c r="F348" s="58">
        <v>45258</v>
      </c>
      <c r="G348" s="42" t="s">
        <v>791</v>
      </c>
      <c r="H348" s="42" t="s">
        <v>684</v>
      </c>
      <c r="I348" s="23" t="s">
        <v>1587</v>
      </c>
      <c r="J348" s="23" t="s">
        <v>1178</v>
      </c>
      <c r="K348" s="23" t="s">
        <v>1891</v>
      </c>
      <c r="L348" s="42"/>
      <c r="M348" s="42" t="s">
        <v>685</v>
      </c>
      <c r="N348" s="334" t="s">
        <v>683</v>
      </c>
      <c r="O348" s="335"/>
    </row>
    <row r="349" spans="1:15" ht="63.75" x14ac:dyDescent="0.2">
      <c r="A349" s="181"/>
      <c r="B349" s="49" t="s">
        <v>682</v>
      </c>
      <c r="C349" s="36">
        <v>1570</v>
      </c>
      <c r="D349" s="42" t="s">
        <v>790</v>
      </c>
      <c r="E349" s="58">
        <v>45258</v>
      </c>
      <c r="F349" s="58">
        <v>45258</v>
      </c>
      <c r="G349" s="42" t="s">
        <v>791</v>
      </c>
      <c r="H349" s="42" t="s">
        <v>684</v>
      </c>
      <c r="I349" s="23" t="s">
        <v>1588</v>
      </c>
      <c r="J349" s="23" t="s">
        <v>1178</v>
      </c>
      <c r="K349" s="23" t="s">
        <v>1891</v>
      </c>
      <c r="L349" s="42"/>
      <c r="M349" s="42" t="s">
        <v>685</v>
      </c>
      <c r="N349" s="334" t="s">
        <v>683</v>
      </c>
      <c r="O349" s="335"/>
    </row>
    <row r="350" spans="1:15" ht="63.75" x14ac:dyDescent="0.2">
      <c r="A350" s="181"/>
      <c r="B350" s="49" t="s">
        <v>682</v>
      </c>
      <c r="C350" s="36">
        <v>1570</v>
      </c>
      <c r="D350" s="42" t="s">
        <v>790</v>
      </c>
      <c r="E350" s="58">
        <v>45258</v>
      </c>
      <c r="F350" s="58">
        <v>45258</v>
      </c>
      <c r="G350" s="42" t="s">
        <v>791</v>
      </c>
      <c r="H350" s="42" t="s">
        <v>684</v>
      </c>
      <c r="I350" s="23" t="s">
        <v>1589</v>
      </c>
      <c r="J350" s="23" t="s">
        <v>1178</v>
      </c>
      <c r="K350" s="23" t="s">
        <v>1891</v>
      </c>
      <c r="L350" s="42"/>
      <c r="M350" s="42" t="s">
        <v>685</v>
      </c>
      <c r="N350" s="334" t="s">
        <v>683</v>
      </c>
      <c r="O350" s="335"/>
    </row>
    <row r="351" spans="1:15" ht="51" x14ac:dyDescent="0.2">
      <c r="A351" s="181"/>
      <c r="B351" s="49" t="s">
        <v>682</v>
      </c>
      <c r="C351" s="36">
        <v>1570</v>
      </c>
      <c r="D351" s="42" t="s">
        <v>790</v>
      </c>
      <c r="E351" s="58">
        <v>45258</v>
      </c>
      <c r="F351" s="58">
        <v>45258</v>
      </c>
      <c r="G351" s="42" t="s">
        <v>791</v>
      </c>
      <c r="H351" s="42" t="s">
        <v>684</v>
      </c>
      <c r="I351" s="23" t="s">
        <v>1590</v>
      </c>
      <c r="J351" s="23" t="s">
        <v>1178</v>
      </c>
      <c r="K351" s="23" t="s">
        <v>1891</v>
      </c>
      <c r="L351" s="42"/>
      <c r="M351" s="42" t="s">
        <v>685</v>
      </c>
      <c r="N351" s="334" t="s">
        <v>683</v>
      </c>
      <c r="O351" s="335"/>
    </row>
    <row r="352" spans="1:15" ht="51" x14ac:dyDescent="0.2">
      <c r="A352" s="181"/>
      <c r="B352" s="49" t="s">
        <v>682</v>
      </c>
      <c r="C352" s="36">
        <v>1570</v>
      </c>
      <c r="D352" s="42" t="s">
        <v>790</v>
      </c>
      <c r="E352" s="58">
        <v>45258</v>
      </c>
      <c r="F352" s="58">
        <v>45258</v>
      </c>
      <c r="G352" s="42" t="s">
        <v>791</v>
      </c>
      <c r="H352" s="42" t="s">
        <v>684</v>
      </c>
      <c r="I352" s="23" t="s">
        <v>1591</v>
      </c>
      <c r="J352" s="23" t="s">
        <v>1178</v>
      </c>
      <c r="K352" s="23" t="s">
        <v>1891</v>
      </c>
      <c r="L352" s="42"/>
      <c r="M352" s="42" t="s">
        <v>685</v>
      </c>
      <c r="N352" s="334" t="s">
        <v>683</v>
      </c>
      <c r="O352" s="335"/>
    </row>
    <row r="353" spans="1:15" ht="51" x14ac:dyDescent="0.2">
      <c r="A353" s="181"/>
      <c r="B353" s="49" t="s">
        <v>682</v>
      </c>
      <c r="C353" s="36" t="s">
        <v>990</v>
      </c>
      <c r="D353" s="42" t="s">
        <v>790</v>
      </c>
      <c r="E353" s="58" t="s">
        <v>1184</v>
      </c>
      <c r="F353" s="58" t="s">
        <v>1184</v>
      </c>
      <c r="G353" s="42" t="s">
        <v>791</v>
      </c>
      <c r="H353" s="42" t="s">
        <v>684</v>
      </c>
      <c r="I353" s="23" t="s">
        <v>1592</v>
      </c>
      <c r="J353" s="23" t="s">
        <v>1178</v>
      </c>
      <c r="K353" s="23" t="s">
        <v>1891</v>
      </c>
      <c r="L353" s="42"/>
      <c r="M353" s="42" t="s">
        <v>685</v>
      </c>
      <c r="N353" s="334" t="s">
        <v>683</v>
      </c>
      <c r="O353" s="335"/>
    </row>
    <row r="354" spans="1:15" ht="63.75" x14ac:dyDescent="0.2">
      <c r="A354" s="181"/>
      <c r="B354" s="49" t="s">
        <v>682</v>
      </c>
      <c r="C354" s="36">
        <v>1570</v>
      </c>
      <c r="D354" s="42" t="s">
        <v>790</v>
      </c>
      <c r="E354" s="58">
        <v>45258</v>
      </c>
      <c r="F354" s="58">
        <v>45258</v>
      </c>
      <c r="G354" s="42" t="s">
        <v>791</v>
      </c>
      <c r="H354" s="42" t="s">
        <v>684</v>
      </c>
      <c r="I354" s="23" t="s">
        <v>1593</v>
      </c>
      <c r="J354" s="23" t="s">
        <v>1178</v>
      </c>
      <c r="K354" s="23" t="s">
        <v>1891</v>
      </c>
      <c r="L354" s="42"/>
      <c r="M354" s="42" t="s">
        <v>685</v>
      </c>
      <c r="N354" s="334" t="s">
        <v>683</v>
      </c>
      <c r="O354" s="335"/>
    </row>
    <row r="355" spans="1:15" ht="63.75" x14ac:dyDescent="0.2">
      <c r="A355" s="181"/>
      <c r="B355" s="49" t="s">
        <v>682</v>
      </c>
      <c r="C355" s="36">
        <v>1570</v>
      </c>
      <c r="D355" s="42" t="s">
        <v>790</v>
      </c>
      <c r="E355" s="58">
        <v>45258</v>
      </c>
      <c r="F355" s="58">
        <v>45258</v>
      </c>
      <c r="G355" s="42" t="s">
        <v>791</v>
      </c>
      <c r="H355" s="42" t="s">
        <v>684</v>
      </c>
      <c r="I355" s="23" t="s">
        <v>1594</v>
      </c>
      <c r="J355" s="23" t="s">
        <v>1178</v>
      </c>
      <c r="K355" s="23" t="s">
        <v>1891</v>
      </c>
      <c r="L355" s="42"/>
      <c r="M355" s="42" t="s">
        <v>685</v>
      </c>
      <c r="N355" s="334" t="s">
        <v>683</v>
      </c>
      <c r="O355" s="335"/>
    </row>
    <row r="356" spans="1:15" ht="63.75" x14ac:dyDescent="0.2">
      <c r="A356" s="181"/>
      <c r="B356" s="49" t="s">
        <v>682</v>
      </c>
      <c r="C356" s="36">
        <v>1570</v>
      </c>
      <c r="D356" s="42" t="s">
        <v>790</v>
      </c>
      <c r="E356" s="58">
        <v>45258</v>
      </c>
      <c r="F356" s="58">
        <v>45258</v>
      </c>
      <c r="G356" s="42" t="s">
        <v>791</v>
      </c>
      <c r="H356" s="42" t="s">
        <v>684</v>
      </c>
      <c r="I356" s="23" t="s">
        <v>1595</v>
      </c>
      <c r="J356" s="23" t="s">
        <v>1178</v>
      </c>
      <c r="K356" s="23" t="s">
        <v>1891</v>
      </c>
      <c r="L356" s="42"/>
      <c r="M356" s="42" t="s">
        <v>685</v>
      </c>
      <c r="N356" s="334" t="s">
        <v>683</v>
      </c>
      <c r="O356" s="335"/>
    </row>
    <row r="357" spans="1:15" ht="51" x14ac:dyDescent="0.2">
      <c r="A357" s="181"/>
      <c r="B357" s="49" t="s">
        <v>682</v>
      </c>
      <c r="C357" s="36">
        <v>1570</v>
      </c>
      <c r="D357" s="42" t="s">
        <v>790</v>
      </c>
      <c r="E357" s="58">
        <v>45258</v>
      </c>
      <c r="F357" s="58">
        <v>45258</v>
      </c>
      <c r="G357" s="42" t="s">
        <v>791</v>
      </c>
      <c r="H357" s="42" t="s">
        <v>684</v>
      </c>
      <c r="I357" s="23" t="s">
        <v>1596</v>
      </c>
      <c r="J357" s="23" t="s">
        <v>1178</v>
      </c>
      <c r="K357" s="23" t="s">
        <v>1891</v>
      </c>
      <c r="L357" s="42"/>
      <c r="M357" s="42" t="s">
        <v>685</v>
      </c>
      <c r="N357" s="334" t="s">
        <v>683</v>
      </c>
      <c r="O357" s="335"/>
    </row>
    <row r="358" spans="1:15" ht="51" x14ac:dyDescent="0.2">
      <c r="A358" s="181"/>
      <c r="B358" s="49" t="s">
        <v>682</v>
      </c>
      <c r="C358" s="36">
        <v>1570</v>
      </c>
      <c r="D358" s="42" t="s">
        <v>790</v>
      </c>
      <c r="E358" s="58">
        <v>45258</v>
      </c>
      <c r="F358" s="58">
        <v>45258</v>
      </c>
      <c r="G358" s="42" t="s">
        <v>791</v>
      </c>
      <c r="H358" s="42" t="s">
        <v>684</v>
      </c>
      <c r="I358" s="23" t="s">
        <v>1597</v>
      </c>
      <c r="J358" s="23" t="s">
        <v>1178</v>
      </c>
      <c r="K358" s="23" t="s">
        <v>1891</v>
      </c>
      <c r="L358" s="42"/>
      <c r="M358" s="42" t="s">
        <v>685</v>
      </c>
      <c r="N358" s="334" t="s">
        <v>683</v>
      </c>
      <c r="O358" s="335"/>
    </row>
    <row r="359" spans="1:15" ht="38.25" x14ac:dyDescent="0.2">
      <c r="A359" s="181"/>
      <c r="B359" s="49" t="s">
        <v>682</v>
      </c>
      <c r="C359" s="36" t="s">
        <v>990</v>
      </c>
      <c r="D359" s="42" t="s">
        <v>790</v>
      </c>
      <c r="E359" s="58" t="s">
        <v>1184</v>
      </c>
      <c r="F359" s="58" t="s">
        <v>1184</v>
      </c>
      <c r="G359" s="42" t="s">
        <v>791</v>
      </c>
      <c r="H359" s="42" t="s">
        <v>684</v>
      </c>
      <c r="I359" s="23" t="s">
        <v>1598</v>
      </c>
      <c r="J359" s="23" t="s">
        <v>1178</v>
      </c>
      <c r="K359" s="23" t="s">
        <v>1891</v>
      </c>
      <c r="L359" s="42"/>
      <c r="M359" s="42" t="s">
        <v>685</v>
      </c>
      <c r="N359" s="334" t="s">
        <v>683</v>
      </c>
      <c r="O359" s="335"/>
    </row>
    <row r="360" spans="1:15" ht="38.25" x14ac:dyDescent="0.2">
      <c r="A360" s="181"/>
      <c r="B360" s="49" t="s">
        <v>682</v>
      </c>
      <c r="C360" s="36">
        <v>1570</v>
      </c>
      <c r="D360" s="42" t="s">
        <v>790</v>
      </c>
      <c r="E360" s="58">
        <v>45258</v>
      </c>
      <c r="F360" s="58">
        <v>45258</v>
      </c>
      <c r="G360" s="42" t="s">
        <v>791</v>
      </c>
      <c r="H360" s="42" t="s">
        <v>684</v>
      </c>
      <c r="I360" s="23" t="s">
        <v>1599</v>
      </c>
      <c r="J360" s="23" t="s">
        <v>1178</v>
      </c>
      <c r="K360" s="23" t="s">
        <v>1891</v>
      </c>
      <c r="L360" s="42"/>
      <c r="M360" s="42" t="s">
        <v>685</v>
      </c>
      <c r="N360" s="334" t="s">
        <v>683</v>
      </c>
      <c r="O360" s="335"/>
    </row>
    <row r="361" spans="1:15" ht="38.25" x14ac:dyDescent="0.2">
      <c r="A361" s="181"/>
      <c r="B361" s="49" t="s">
        <v>682</v>
      </c>
      <c r="C361" s="36" t="s">
        <v>990</v>
      </c>
      <c r="D361" s="42" t="s">
        <v>790</v>
      </c>
      <c r="E361" s="58">
        <v>45258</v>
      </c>
      <c r="F361" s="58">
        <v>45258</v>
      </c>
      <c r="G361" s="42" t="s">
        <v>791</v>
      </c>
      <c r="H361" s="42" t="s">
        <v>684</v>
      </c>
      <c r="I361" s="23" t="s">
        <v>1600</v>
      </c>
      <c r="J361" s="23" t="s">
        <v>1178</v>
      </c>
      <c r="K361" s="23" t="s">
        <v>1891</v>
      </c>
      <c r="L361" s="42"/>
      <c r="M361" s="42" t="s">
        <v>685</v>
      </c>
      <c r="N361" s="334" t="s">
        <v>683</v>
      </c>
      <c r="O361" s="335"/>
    </row>
    <row r="362" spans="1:15" ht="38.25" x14ac:dyDescent="0.2">
      <c r="A362" s="181"/>
      <c r="B362" s="49" t="s">
        <v>682</v>
      </c>
      <c r="C362" s="36">
        <v>1570</v>
      </c>
      <c r="D362" s="42" t="s">
        <v>790</v>
      </c>
      <c r="E362" s="58">
        <v>45258</v>
      </c>
      <c r="F362" s="58">
        <v>45258</v>
      </c>
      <c r="G362" s="42" t="s">
        <v>791</v>
      </c>
      <c r="H362" s="42" t="s">
        <v>684</v>
      </c>
      <c r="I362" s="23" t="s">
        <v>1601</v>
      </c>
      <c r="J362" s="23" t="s">
        <v>1178</v>
      </c>
      <c r="K362" s="23" t="s">
        <v>1891</v>
      </c>
      <c r="L362" s="42"/>
      <c r="M362" s="42" t="s">
        <v>685</v>
      </c>
      <c r="N362" s="334" t="s">
        <v>683</v>
      </c>
      <c r="O362" s="335"/>
    </row>
    <row r="363" spans="1:15" ht="38.25" x14ac:dyDescent="0.2">
      <c r="A363" s="181"/>
      <c r="B363" s="49" t="s">
        <v>682</v>
      </c>
      <c r="C363" s="36">
        <v>1177</v>
      </c>
      <c r="D363" s="42" t="s">
        <v>790</v>
      </c>
      <c r="E363" s="53">
        <v>45516</v>
      </c>
      <c r="F363" s="53">
        <v>45516</v>
      </c>
      <c r="G363" s="42" t="s">
        <v>791</v>
      </c>
      <c r="H363" s="42" t="s">
        <v>684</v>
      </c>
      <c r="I363" s="23" t="s">
        <v>1602</v>
      </c>
      <c r="J363" s="23" t="s">
        <v>1725</v>
      </c>
      <c r="K363" s="23" t="s">
        <v>1893</v>
      </c>
      <c r="L363" s="42"/>
      <c r="M363" s="42" t="s">
        <v>685</v>
      </c>
      <c r="N363" s="334" t="s">
        <v>683</v>
      </c>
      <c r="O363" s="335"/>
    </row>
    <row r="364" spans="1:15" ht="38.25" x14ac:dyDescent="0.2">
      <c r="A364" s="181"/>
      <c r="B364" s="49" t="s">
        <v>682</v>
      </c>
      <c r="C364" s="36" t="s">
        <v>990</v>
      </c>
      <c r="D364" s="42" t="s">
        <v>790</v>
      </c>
      <c r="E364" s="58" t="s">
        <v>1184</v>
      </c>
      <c r="F364" s="58" t="s">
        <v>1184</v>
      </c>
      <c r="G364" s="42" t="s">
        <v>791</v>
      </c>
      <c r="H364" s="42" t="s">
        <v>684</v>
      </c>
      <c r="I364" s="23" t="s">
        <v>1603</v>
      </c>
      <c r="J364" s="23" t="s">
        <v>1178</v>
      </c>
      <c r="K364" s="23" t="s">
        <v>1891</v>
      </c>
      <c r="L364" s="42"/>
      <c r="M364" s="42" t="s">
        <v>685</v>
      </c>
      <c r="N364" s="334" t="s">
        <v>683</v>
      </c>
      <c r="O364" s="335"/>
    </row>
    <row r="365" spans="1:15" ht="38.25" x14ac:dyDescent="0.2">
      <c r="A365" s="181"/>
      <c r="B365" s="49" t="s">
        <v>682</v>
      </c>
      <c r="C365" s="36">
        <v>1570</v>
      </c>
      <c r="D365" s="42" t="s">
        <v>790</v>
      </c>
      <c r="E365" s="58">
        <v>45258</v>
      </c>
      <c r="F365" s="58">
        <v>45258</v>
      </c>
      <c r="G365" s="42" t="s">
        <v>791</v>
      </c>
      <c r="H365" s="42" t="s">
        <v>684</v>
      </c>
      <c r="I365" s="23" t="s">
        <v>1604</v>
      </c>
      <c r="J365" s="23" t="s">
        <v>1178</v>
      </c>
      <c r="K365" s="23" t="s">
        <v>1891</v>
      </c>
      <c r="L365" s="42"/>
      <c r="M365" s="42" t="s">
        <v>685</v>
      </c>
      <c r="N365" s="334" t="s">
        <v>683</v>
      </c>
      <c r="O365" s="335"/>
    </row>
    <row r="366" spans="1:15" ht="38.25" x14ac:dyDescent="0.2">
      <c r="A366" s="181"/>
      <c r="B366" s="49" t="s">
        <v>682</v>
      </c>
      <c r="C366" s="36" t="s">
        <v>990</v>
      </c>
      <c r="D366" s="42" t="s">
        <v>790</v>
      </c>
      <c r="E366" s="58" t="s">
        <v>1184</v>
      </c>
      <c r="F366" s="58" t="s">
        <v>1184</v>
      </c>
      <c r="G366" s="42" t="s">
        <v>791</v>
      </c>
      <c r="H366" s="42" t="s">
        <v>684</v>
      </c>
      <c r="I366" s="23" t="s">
        <v>1605</v>
      </c>
      <c r="J366" s="23" t="s">
        <v>1178</v>
      </c>
      <c r="K366" s="23" t="s">
        <v>1891</v>
      </c>
      <c r="L366" s="42"/>
      <c r="M366" s="42" t="s">
        <v>685</v>
      </c>
      <c r="N366" s="334" t="s">
        <v>683</v>
      </c>
      <c r="O366" s="335"/>
    </row>
    <row r="367" spans="1:15" ht="38.25" x14ac:dyDescent="0.2">
      <c r="A367" s="181"/>
      <c r="B367" s="49" t="s">
        <v>682</v>
      </c>
      <c r="C367" s="36">
        <v>1570</v>
      </c>
      <c r="D367" s="42" t="s">
        <v>790</v>
      </c>
      <c r="E367" s="58">
        <v>45258</v>
      </c>
      <c r="F367" s="58">
        <v>45258</v>
      </c>
      <c r="G367" s="42" t="s">
        <v>791</v>
      </c>
      <c r="H367" s="42" t="s">
        <v>684</v>
      </c>
      <c r="I367" s="23" t="s">
        <v>1606</v>
      </c>
      <c r="J367" s="23" t="s">
        <v>1178</v>
      </c>
      <c r="K367" s="23" t="s">
        <v>1891</v>
      </c>
      <c r="L367" s="42"/>
      <c r="M367" s="42" t="s">
        <v>685</v>
      </c>
      <c r="N367" s="334" t="s">
        <v>683</v>
      </c>
      <c r="O367" s="335"/>
    </row>
    <row r="368" spans="1:15" ht="38.25" x14ac:dyDescent="0.2">
      <c r="A368" s="181"/>
      <c r="B368" s="49" t="s">
        <v>682</v>
      </c>
      <c r="C368" s="36" t="s">
        <v>990</v>
      </c>
      <c r="D368" s="42" t="s">
        <v>790</v>
      </c>
      <c r="E368" s="58" t="s">
        <v>1184</v>
      </c>
      <c r="F368" s="58" t="s">
        <v>1184</v>
      </c>
      <c r="G368" s="42" t="s">
        <v>791</v>
      </c>
      <c r="H368" s="42" t="s">
        <v>684</v>
      </c>
      <c r="I368" s="23" t="s">
        <v>1607</v>
      </c>
      <c r="J368" s="23" t="s">
        <v>1178</v>
      </c>
      <c r="K368" s="23" t="s">
        <v>1891</v>
      </c>
      <c r="L368" s="42"/>
      <c r="M368" s="42" t="s">
        <v>685</v>
      </c>
      <c r="N368" s="334" t="s">
        <v>683</v>
      </c>
      <c r="O368" s="335"/>
    </row>
    <row r="369" spans="1:15" ht="38.25" x14ac:dyDescent="0.2">
      <c r="A369" s="181"/>
      <c r="B369" s="49" t="s">
        <v>682</v>
      </c>
      <c r="C369" s="36">
        <v>1570</v>
      </c>
      <c r="D369" s="42" t="s">
        <v>790</v>
      </c>
      <c r="E369" s="58">
        <v>45258</v>
      </c>
      <c r="F369" s="58">
        <v>45258</v>
      </c>
      <c r="G369" s="42" t="s">
        <v>791</v>
      </c>
      <c r="H369" s="42" t="s">
        <v>684</v>
      </c>
      <c r="I369" s="23" t="s">
        <v>1608</v>
      </c>
      <c r="J369" s="23" t="s">
        <v>1178</v>
      </c>
      <c r="K369" s="23" t="s">
        <v>1891</v>
      </c>
      <c r="L369" s="42"/>
      <c r="M369" s="42" t="s">
        <v>685</v>
      </c>
      <c r="N369" s="334" t="s">
        <v>683</v>
      </c>
      <c r="O369" s="335"/>
    </row>
    <row r="370" spans="1:15" ht="38.25" x14ac:dyDescent="0.2">
      <c r="A370" s="181"/>
      <c r="B370" s="49" t="s">
        <v>682</v>
      </c>
      <c r="C370" s="36" t="s">
        <v>990</v>
      </c>
      <c r="D370" s="42" t="s">
        <v>790</v>
      </c>
      <c r="E370" s="58" t="s">
        <v>1184</v>
      </c>
      <c r="F370" s="58" t="s">
        <v>1184</v>
      </c>
      <c r="G370" s="42" t="s">
        <v>791</v>
      </c>
      <c r="H370" s="42" t="s">
        <v>684</v>
      </c>
      <c r="I370" s="23" t="s">
        <v>1609</v>
      </c>
      <c r="J370" s="23" t="s">
        <v>1178</v>
      </c>
      <c r="K370" s="23" t="s">
        <v>1891</v>
      </c>
      <c r="L370" s="42"/>
      <c r="M370" s="42" t="s">
        <v>685</v>
      </c>
      <c r="N370" s="334" t="s">
        <v>683</v>
      </c>
      <c r="O370" s="335"/>
    </row>
    <row r="371" spans="1:15" ht="51" x14ac:dyDescent="0.2">
      <c r="A371" s="181"/>
      <c r="B371" s="49" t="s">
        <v>682</v>
      </c>
      <c r="C371" s="36">
        <v>1570</v>
      </c>
      <c r="D371" s="42" t="s">
        <v>790</v>
      </c>
      <c r="E371" s="58">
        <v>45258</v>
      </c>
      <c r="F371" s="58">
        <v>45258</v>
      </c>
      <c r="G371" s="42" t="s">
        <v>791</v>
      </c>
      <c r="H371" s="42" t="s">
        <v>684</v>
      </c>
      <c r="I371" s="23" t="s">
        <v>1610</v>
      </c>
      <c r="J371" s="23" t="s">
        <v>1178</v>
      </c>
      <c r="K371" s="23" t="s">
        <v>1891</v>
      </c>
      <c r="L371" s="42"/>
      <c r="M371" s="42" t="s">
        <v>685</v>
      </c>
      <c r="N371" s="334" t="s">
        <v>683</v>
      </c>
      <c r="O371" s="335"/>
    </row>
    <row r="372" spans="1:15" ht="38.25" x14ac:dyDescent="0.2">
      <c r="A372" s="181"/>
      <c r="B372" s="49" t="s">
        <v>682</v>
      </c>
      <c r="C372" s="36" t="s">
        <v>990</v>
      </c>
      <c r="D372" s="42" t="s">
        <v>790</v>
      </c>
      <c r="E372" s="58" t="s">
        <v>1184</v>
      </c>
      <c r="F372" s="58" t="s">
        <v>1184</v>
      </c>
      <c r="G372" s="42" t="s">
        <v>791</v>
      </c>
      <c r="H372" s="42" t="s">
        <v>684</v>
      </c>
      <c r="I372" s="23" t="s">
        <v>1611</v>
      </c>
      <c r="J372" s="23" t="s">
        <v>1178</v>
      </c>
      <c r="K372" s="23" t="s">
        <v>1891</v>
      </c>
      <c r="L372" s="42"/>
      <c r="M372" s="42" t="s">
        <v>685</v>
      </c>
      <c r="N372" s="334" t="s">
        <v>683</v>
      </c>
      <c r="O372" s="335"/>
    </row>
    <row r="373" spans="1:15" ht="51" x14ac:dyDescent="0.2">
      <c r="A373" s="181"/>
      <c r="B373" s="49" t="s">
        <v>682</v>
      </c>
      <c r="C373" s="36">
        <v>1570</v>
      </c>
      <c r="D373" s="42" t="s">
        <v>790</v>
      </c>
      <c r="E373" s="58">
        <v>45258</v>
      </c>
      <c r="F373" s="58">
        <v>45258</v>
      </c>
      <c r="G373" s="42" t="s">
        <v>791</v>
      </c>
      <c r="H373" s="42" t="s">
        <v>684</v>
      </c>
      <c r="I373" s="23" t="s">
        <v>1612</v>
      </c>
      <c r="J373" s="23" t="s">
        <v>1178</v>
      </c>
      <c r="K373" s="23" t="s">
        <v>1891</v>
      </c>
      <c r="L373" s="42"/>
      <c r="M373" s="42" t="s">
        <v>685</v>
      </c>
      <c r="N373" s="334" t="s">
        <v>683</v>
      </c>
      <c r="O373" s="335"/>
    </row>
    <row r="374" spans="1:15" ht="38.25" x14ac:dyDescent="0.2">
      <c r="A374" s="181"/>
      <c r="B374" s="49" t="s">
        <v>682</v>
      </c>
      <c r="C374" s="36" t="s">
        <v>990</v>
      </c>
      <c r="D374" s="42" t="s">
        <v>790</v>
      </c>
      <c r="E374" s="58" t="s">
        <v>1184</v>
      </c>
      <c r="F374" s="58" t="s">
        <v>1184</v>
      </c>
      <c r="G374" s="42" t="s">
        <v>791</v>
      </c>
      <c r="H374" s="42" t="s">
        <v>684</v>
      </c>
      <c r="I374" s="23" t="s">
        <v>1613</v>
      </c>
      <c r="J374" s="23" t="s">
        <v>1178</v>
      </c>
      <c r="K374" s="23" t="s">
        <v>1891</v>
      </c>
      <c r="L374" s="42"/>
      <c r="M374" s="42" t="s">
        <v>685</v>
      </c>
      <c r="N374" s="334" t="s">
        <v>683</v>
      </c>
      <c r="O374" s="335"/>
    </row>
    <row r="375" spans="1:15" ht="38.25" x14ac:dyDescent="0.2">
      <c r="A375" s="181"/>
      <c r="B375" s="49" t="s">
        <v>682</v>
      </c>
      <c r="C375" s="36">
        <v>1570</v>
      </c>
      <c r="D375" s="42" t="s">
        <v>790</v>
      </c>
      <c r="E375" s="58">
        <v>45258</v>
      </c>
      <c r="F375" s="58">
        <v>45258</v>
      </c>
      <c r="G375" s="42" t="s">
        <v>791</v>
      </c>
      <c r="H375" s="42" t="s">
        <v>684</v>
      </c>
      <c r="I375" s="23" t="s">
        <v>1614</v>
      </c>
      <c r="J375" s="23" t="s">
        <v>1178</v>
      </c>
      <c r="K375" s="23" t="s">
        <v>1891</v>
      </c>
      <c r="L375" s="42"/>
      <c r="M375" s="42" t="s">
        <v>685</v>
      </c>
      <c r="N375" s="334" t="s">
        <v>683</v>
      </c>
      <c r="O375" s="335"/>
    </row>
    <row r="376" spans="1:15" ht="38.25" x14ac:dyDescent="0.2">
      <c r="A376" s="181"/>
      <c r="B376" s="49" t="s">
        <v>682</v>
      </c>
      <c r="C376" s="36" t="s">
        <v>990</v>
      </c>
      <c r="D376" s="42" t="s">
        <v>790</v>
      </c>
      <c r="E376" s="58" t="s">
        <v>1184</v>
      </c>
      <c r="F376" s="58" t="s">
        <v>1184</v>
      </c>
      <c r="G376" s="42" t="s">
        <v>791</v>
      </c>
      <c r="H376" s="42" t="s">
        <v>684</v>
      </c>
      <c r="I376" s="23" t="s">
        <v>1615</v>
      </c>
      <c r="J376" s="23" t="s">
        <v>1178</v>
      </c>
      <c r="K376" s="23" t="s">
        <v>1891</v>
      </c>
      <c r="L376" s="42"/>
      <c r="M376" s="42" t="s">
        <v>685</v>
      </c>
      <c r="N376" s="334" t="s">
        <v>683</v>
      </c>
      <c r="O376" s="335"/>
    </row>
    <row r="377" spans="1:15" ht="38.25" x14ac:dyDescent="0.2">
      <c r="A377" s="181"/>
      <c r="B377" s="49" t="s">
        <v>682</v>
      </c>
      <c r="C377" s="36">
        <v>1570</v>
      </c>
      <c r="D377" s="42" t="s">
        <v>790</v>
      </c>
      <c r="E377" s="58">
        <v>45258</v>
      </c>
      <c r="F377" s="58">
        <v>45258</v>
      </c>
      <c r="G377" s="42" t="s">
        <v>791</v>
      </c>
      <c r="H377" s="42" t="s">
        <v>684</v>
      </c>
      <c r="I377" s="23" t="s">
        <v>1616</v>
      </c>
      <c r="J377" s="23" t="s">
        <v>1178</v>
      </c>
      <c r="K377" s="23" t="s">
        <v>1891</v>
      </c>
      <c r="L377" s="42"/>
      <c r="M377" s="42" t="s">
        <v>685</v>
      </c>
      <c r="N377" s="334" t="s">
        <v>683</v>
      </c>
      <c r="O377" s="335"/>
    </row>
    <row r="378" spans="1:15" ht="38.25" x14ac:dyDescent="0.2">
      <c r="A378" s="181"/>
      <c r="B378" s="49" t="s">
        <v>682</v>
      </c>
      <c r="C378" s="36">
        <v>1440</v>
      </c>
      <c r="D378" s="42" t="s">
        <v>790</v>
      </c>
      <c r="E378" s="58">
        <v>45226</v>
      </c>
      <c r="F378" s="58">
        <v>45226</v>
      </c>
      <c r="G378" s="42" t="s">
        <v>791</v>
      </c>
      <c r="H378" s="42" t="s">
        <v>684</v>
      </c>
      <c r="I378" s="23" t="s">
        <v>1617</v>
      </c>
      <c r="J378" s="23" t="s">
        <v>1180</v>
      </c>
      <c r="K378" s="23" t="s">
        <v>1894</v>
      </c>
      <c r="L378" s="42"/>
      <c r="M378" s="42" t="s">
        <v>685</v>
      </c>
      <c r="N378" s="334" t="s">
        <v>683</v>
      </c>
      <c r="O378" s="335"/>
    </row>
    <row r="379" spans="1:15" ht="38.25" x14ac:dyDescent="0.2">
      <c r="A379" s="181"/>
      <c r="B379" s="49" t="s">
        <v>682</v>
      </c>
      <c r="C379" s="36">
        <v>1484</v>
      </c>
      <c r="D379" s="42" t="s">
        <v>790</v>
      </c>
      <c r="E379" s="58">
        <v>45238</v>
      </c>
      <c r="F379" s="58">
        <v>45238</v>
      </c>
      <c r="G379" s="42" t="s">
        <v>791</v>
      </c>
      <c r="H379" s="42" t="s">
        <v>684</v>
      </c>
      <c r="I379" s="23" t="s">
        <v>1618</v>
      </c>
      <c r="J379" s="23" t="s">
        <v>1181</v>
      </c>
      <c r="K379" s="23" t="s">
        <v>1895</v>
      </c>
      <c r="L379" s="42"/>
      <c r="M379" s="42" t="s">
        <v>685</v>
      </c>
      <c r="N379" s="334" t="s">
        <v>683</v>
      </c>
      <c r="O379" s="335"/>
    </row>
    <row r="380" spans="1:15" ht="38.25" x14ac:dyDescent="0.2">
      <c r="A380" s="181"/>
      <c r="B380" s="49" t="s">
        <v>682</v>
      </c>
      <c r="C380" s="36" t="s">
        <v>990</v>
      </c>
      <c r="D380" s="42" t="s">
        <v>790</v>
      </c>
      <c r="E380" s="58" t="s">
        <v>1184</v>
      </c>
      <c r="F380" s="58" t="s">
        <v>1184</v>
      </c>
      <c r="G380" s="42" t="s">
        <v>791</v>
      </c>
      <c r="H380" s="42" t="s">
        <v>684</v>
      </c>
      <c r="I380" s="23" t="s">
        <v>1619</v>
      </c>
      <c r="J380" s="23" t="s">
        <v>1178</v>
      </c>
      <c r="K380" s="23" t="s">
        <v>1891</v>
      </c>
      <c r="L380" s="42"/>
      <c r="M380" s="42" t="s">
        <v>685</v>
      </c>
      <c r="N380" s="334" t="s">
        <v>683</v>
      </c>
      <c r="O380" s="335"/>
    </row>
    <row r="381" spans="1:15" ht="38.25" x14ac:dyDescent="0.2">
      <c r="A381" s="181"/>
      <c r="B381" s="49" t="s">
        <v>682</v>
      </c>
      <c r="C381" s="36">
        <v>1570</v>
      </c>
      <c r="D381" s="42" t="s">
        <v>790</v>
      </c>
      <c r="E381" s="58">
        <v>45258</v>
      </c>
      <c r="F381" s="58">
        <v>45258</v>
      </c>
      <c r="G381" s="42" t="s">
        <v>791</v>
      </c>
      <c r="H381" s="42" t="s">
        <v>684</v>
      </c>
      <c r="I381" s="23" t="s">
        <v>1620</v>
      </c>
      <c r="J381" s="23" t="s">
        <v>1178</v>
      </c>
      <c r="K381" s="23" t="s">
        <v>1891</v>
      </c>
      <c r="L381" s="42"/>
      <c r="M381" s="42" t="s">
        <v>685</v>
      </c>
      <c r="N381" s="334" t="s">
        <v>683</v>
      </c>
      <c r="O381" s="335"/>
    </row>
    <row r="382" spans="1:15" ht="38.25" x14ac:dyDescent="0.2">
      <c r="A382" s="181"/>
      <c r="B382" s="49" t="s">
        <v>682</v>
      </c>
      <c r="C382" s="36">
        <v>1177</v>
      </c>
      <c r="D382" s="42" t="s">
        <v>790</v>
      </c>
      <c r="E382" s="53">
        <v>45516</v>
      </c>
      <c r="F382" s="53">
        <v>45516</v>
      </c>
      <c r="G382" s="42" t="s">
        <v>791</v>
      </c>
      <c r="H382" s="42" t="s">
        <v>684</v>
      </c>
      <c r="I382" s="23" t="s">
        <v>1621</v>
      </c>
      <c r="J382" s="23" t="s">
        <v>1725</v>
      </c>
      <c r="K382" s="23" t="s">
        <v>1893</v>
      </c>
      <c r="L382" s="42"/>
      <c r="M382" s="42" t="s">
        <v>685</v>
      </c>
      <c r="N382" s="334" t="s">
        <v>683</v>
      </c>
      <c r="O382" s="335"/>
    </row>
    <row r="383" spans="1:15" ht="38.25" x14ac:dyDescent="0.2">
      <c r="A383" s="181"/>
      <c r="B383" s="49" t="s">
        <v>682</v>
      </c>
      <c r="C383" s="36" t="s">
        <v>990</v>
      </c>
      <c r="D383" s="42" t="s">
        <v>790</v>
      </c>
      <c r="E383" s="58" t="s">
        <v>1184</v>
      </c>
      <c r="F383" s="58" t="s">
        <v>1184</v>
      </c>
      <c r="G383" s="42" t="s">
        <v>791</v>
      </c>
      <c r="H383" s="42" t="s">
        <v>684</v>
      </c>
      <c r="I383" s="23" t="s">
        <v>1622</v>
      </c>
      <c r="J383" s="23" t="s">
        <v>1178</v>
      </c>
      <c r="K383" s="23" t="s">
        <v>1891</v>
      </c>
      <c r="L383" s="42"/>
      <c r="M383" s="42" t="s">
        <v>685</v>
      </c>
      <c r="N383" s="334" t="s">
        <v>683</v>
      </c>
      <c r="O383" s="335"/>
    </row>
    <row r="384" spans="1:15" ht="38.25" x14ac:dyDescent="0.2">
      <c r="A384" s="181"/>
      <c r="B384" s="49" t="s">
        <v>682</v>
      </c>
      <c r="C384" s="36">
        <v>1570</v>
      </c>
      <c r="D384" s="42" t="s">
        <v>790</v>
      </c>
      <c r="E384" s="58">
        <v>45258</v>
      </c>
      <c r="F384" s="58">
        <v>45258</v>
      </c>
      <c r="G384" s="42" t="s">
        <v>791</v>
      </c>
      <c r="H384" s="42" t="s">
        <v>684</v>
      </c>
      <c r="I384" s="23" t="s">
        <v>1623</v>
      </c>
      <c r="J384" s="23" t="s">
        <v>1178</v>
      </c>
      <c r="K384" s="23" t="s">
        <v>1891</v>
      </c>
      <c r="L384" s="42"/>
      <c r="M384" s="42" t="s">
        <v>685</v>
      </c>
      <c r="N384" s="334" t="s">
        <v>683</v>
      </c>
      <c r="O384" s="335"/>
    </row>
    <row r="385" spans="1:15" ht="38.25" x14ac:dyDescent="0.2">
      <c r="A385" s="181"/>
      <c r="B385" s="49" t="s">
        <v>682</v>
      </c>
      <c r="C385" s="36">
        <v>1570</v>
      </c>
      <c r="D385" s="42" t="s">
        <v>790</v>
      </c>
      <c r="E385" s="58">
        <v>45258</v>
      </c>
      <c r="F385" s="58">
        <v>45258</v>
      </c>
      <c r="G385" s="42" t="s">
        <v>791</v>
      </c>
      <c r="H385" s="42" t="s">
        <v>684</v>
      </c>
      <c r="I385" s="23" t="s">
        <v>1624</v>
      </c>
      <c r="J385" s="23" t="s">
        <v>1178</v>
      </c>
      <c r="K385" s="23" t="s">
        <v>1891</v>
      </c>
      <c r="L385" s="42"/>
      <c r="M385" s="42" t="s">
        <v>685</v>
      </c>
      <c r="N385" s="334" t="s">
        <v>683</v>
      </c>
      <c r="O385" s="335"/>
    </row>
    <row r="386" spans="1:15" ht="38.25" x14ac:dyDescent="0.2">
      <c r="A386" s="181"/>
      <c r="B386" s="49" t="s">
        <v>682</v>
      </c>
      <c r="C386" s="36">
        <v>1570</v>
      </c>
      <c r="D386" s="42" t="s">
        <v>790</v>
      </c>
      <c r="E386" s="58">
        <v>45258</v>
      </c>
      <c r="F386" s="58">
        <v>45258</v>
      </c>
      <c r="G386" s="42" t="s">
        <v>791</v>
      </c>
      <c r="H386" s="42" t="s">
        <v>684</v>
      </c>
      <c r="I386" s="23" t="s">
        <v>1625</v>
      </c>
      <c r="J386" s="23" t="s">
        <v>1178</v>
      </c>
      <c r="K386" s="23" t="s">
        <v>1891</v>
      </c>
      <c r="L386" s="42"/>
      <c r="M386" s="42" t="s">
        <v>685</v>
      </c>
      <c r="N386" s="334" t="s">
        <v>683</v>
      </c>
      <c r="O386" s="335"/>
    </row>
    <row r="387" spans="1:15" ht="38.25" x14ac:dyDescent="0.2">
      <c r="A387" s="181"/>
      <c r="B387" s="49" t="s">
        <v>682</v>
      </c>
      <c r="C387" s="36" t="s">
        <v>990</v>
      </c>
      <c r="D387" s="42" t="s">
        <v>790</v>
      </c>
      <c r="E387" s="58" t="s">
        <v>1184</v>
      </c>
      <c r="F387" s="58" t="s">
        <v>1184</v>
      </c>
      <c r="G387" s="42" t="s">
        <v>791</v>
      </c>
      <c r="H387" s="42" t="s">
        <v>684</v>
      </c>
      <c r="I387" s="23" t="s">
        <v>1626</v>
      </c>
      <c r="J387" s="23" t="s">
        <v>1178</v>
      </c>
      <c r="K387" s="23" t="s">
        <v>1891</v>
      </c>
      <c r="L387" s="42"/>
      <c r="M387" s="42" t="s">
        <v>685</v>
      </c>
      <c r="N387" s="334" t="s">
        <v>683</v>
      </c>
      <c r="O387" s="335"/>
    </row>
    <row r="388" spans="1:15" ht="38.25" x14ac:dyDescent="0.2">
      <c r="A388" s="181"/>
      <c r="B388" s="49" t="s">
        <v>682</v>
      </c>
      <c r="C388" s="36">
        <v>1570</v>
      </c>
      <c r="D388" s="42" t="s">
        <v>790</v>
      </c>
      <c r="E388" s="58">
        <v>45258</v>
      </c>
      <c r="F388" s="58">
        <v>45258</v>
      </c>
      <c r="G388" s="42" t="s">
        <v>791</v>
      </c>
      <c r="H388" s="42" t="s">
        <v>684</v>
      </c>
      <c r="I388" s="23" t="s">
        <v>1627</v>
      </c>
      <c r="J388" s="23" t="s">
        <v>1178</v>
      </c>
      <c r="K388" s="23" t="s">
        <v>1891</v>
      </c>
      <c r="L388" s="42"/>
      <c r="M388" s="42" t="s">
        <v>685</v>
      </c>
      <c r="N388" s="334" t="s">
        <v>683</v>
      </c>
      <c r="O388" s="335"/>
    </row>
    <row r="389" spans="1:15" ht="38.25" x14ac:dyDescent="0.2">
      <c r="A389" s="181"/>
      <c r="B389" s="49" t="s">
        <v>682</v>
      </c>
      <c r="C389" s="36">
        <v>1570</v>
      </c>
      <c r="D389" s="42" t="s">
        <v>790</v>
      </c>
      <c r="E389" s="58">
        <v>45258</v>
      </c>
      <c r="F389" s="58">
        <v>45258</v>
      </c>
      <c r="G389" s="42" t="s">
        <v>791</v>
      </c>
      <c r="H389" s="42" t="s">
        <v>684</v>
      </c>
      <c r="I389" s="23" t="s">
        <v>1628</v>
      </c>
      <c r="J389" s="23" t="s">
        <v>1178</v>
      </c>
      <c r="K389" s="23" t="s">
        <v>1891</v>
      </c>
      <c r="L389" s="42"/>
      <c r="M389" s="42" t="s">
        <v>685</v>
      </c>
      <c r="N389" s="334" t="s">
        <v>683</v>
      </c>
      <c r="O389" s="335"/>
    </row>
    <row r="390" spans="1:15" ht="38.25" x14ac:dyDescent="0.2">
      <c r="A390" s="181"/>
      <c r="B390" s="49" t="s">
        <v>682</v>
      </c>
      <c r="C390" s="36">
        <v>1570</v>
      </c>
      <c r="D390" s="42" t="s">
        <v>790</v>
      </c>
      <c r="E390" s="58">
        <v>45258</v>
      </c>
      <c r="F390" s="58">
        <v>45258</v>
      </c>
      <c r="G390" s="42" t="s">
        <v>791</v>
      </c>
      <c r="H390" s="42" t="s">
        <v>684</v>
      </c>
      <c r="I390" s="23" t="s">
        <v>1629</v>
      </c>
      <c r="J390" s="23" t="s">
        <v>1178</v>
      </c>
      <c r="K390" s="23" t="s">
        <v>1891</v>
      </c>
      <c r="L390" s="42"/>
      <c r="M390" s="42" t="s">
        <v>685</v>
      </c>
      <c r="N390" s="334" t="s">
        <v>683</v>
      </c>
      <c r="O390" s="335"/>
    </row>
    <row r="391" spans="1:15" ht="38.25" x14ac:dyDescent="0.2">
      <c r="A391" s="181"/>
      <c r="B391" s="49" t="s">
        <v>682</v>
      </c>
      <c r="C391" s="36" t="s">
        <v>990</v>
      </c>
      <c r="D391" s="42" t="s">
        <v>790</v>
      </c>
      <c r="E391" s="58" t="s">
        <v>1184</v>
      </c>
      <c r="F391" s="58" t="s">
        <v>1184</v>
      </c>
      <c r="G391" s="42" t="s">
        <v>791</v>
      </c>
      <c r="H391" s="42" t="s">
        <v>684</v>
      </c>
      <c r="I391" s="23" t="s">
        <v>1630</v>
      </c>
      <c r="J391" s="23" t="s">
        <v>1178</v>
      </c>
      <c r="K391" s="23" t="s">
        <v>1891</v>
      </c>
      <c r="L391" s="42"/>
      <c r="M391" s="42" t="s">
        <v>685</v>
      </c>
      <c r="N391" s="334" t="s">
        <v>683</v>
      </c>
      <c r="O391" s="335"/>
    </row>
    <row r="392" spans="1:15" ht="38.25" x14ac:dyDescent="0.2">
      <c r="A392" s="181"/>
      <c r="B392" s="49" t="s">
        <v>682</v>
      </c>
      <c r="C392" s="36">
        <v>1570</v>
      </c>
      <c r="D392" s="42" t="s">
        <v>790</v>
      </c>
      <c r="E392" s="58">
        <v>45258</v>
      </c>
      <c r="F392" s="58">
        <v>45258</v>
      </c>
      <c r="G392" s="42" t="s">
        <v>791</v>
      </c>
      <c r="H392" s="42" t="s">
        <v>684</v>
      </c>
      <c r="I392" s="23" t="s">
        <v>1631</v>
      </c>
      <c r="J392" s="23" t="s">
        <v>1178</v>
      </c>
      <c r="K392" s="23" t="s">
        <v>1891</v>
      </c>
      <c r="L392" s="42"/>
      <c r="M392" s="42" t="s">
        <v>685</v>
      </c>
      <c r="N392" s="334" t="s">
        <v>683</v>
      </c>
      <c r="O392" s="335"/>
    </row>
    <row r="393" spans="1:15" ht="38.25" x14ac:dyDescent="0.2">
      <c r="A393" s="181"/>
      <c r="B393" s="49" t="s">
        <v>682</v>
      </c>
      <c r="C393" s="36" t="s">
        <v>990</v>
      </c>
      <c r="D393" s="42" t="s">
        <v>790</v>
      </c>
      <c r="E393" s="58" t="s">
        <v>1184</v>
      </c>
      <c r="F393" s="58" t="s">
        <v>1184</v>
      </c>
      <c r="G393" s="42" t="s">
        <v>791</v>
      </c>
      <c r="H393" s="42" t="s">
        <v>684</v>
      </c>
      <c r="I393" s="23" t="s">
        <v>1632</v>
      </c>
      <c r="J393" s="23" t="s">
        <v>1178</v>
      </c>
      <c r="K393" s="23" t="s">
        <v>1891</v>
      </c>
      <c r="L393" s="42"/>
      <c r="M393" s="42" t="s">
        <v>685</v>
      </c>
      <c r="N393" s="334" t="s">
        <v>683</v>
      </c>
      <c r="O393" s="335"/>
    </row>
    <row r="394" spans="1:15" ht="25.5" x14ac:dyDescent="0.2">
      <c r="A394" s="181"/>
      <c r="B394" s="49" t="s">
        <v>682</v>
      </c>
      <c r="C394" s="36">
        <v>1570</v>
      </c>
      <c r="D394" s="42" t="s">
        <v>790</v>
      </c>
      <c r="E394" s="58">
        <v>45258</v>
      </c>
      <c r="F394" s="58">
        <v>45258</v>
      </c>
      <c r="G394" s="42" t="s">
        <v>791</v>
      </c>
      <c r="H394" s="42" t="s">
        <v>684</v>
      </c>
      <c r="I394" s="23" t="s">
        <v>1633</v>
      </c>
      <c r="J394" s="23" t="s">
        <v>1177</v>
      </c>
      <c r="K394" s="23" t="s">
        <v>1177</v>
      </c>
      <c r="L394" s="42"/>
      <c r="M394" s="42" t="s">
        <v>685</v>
      </c>
      <c r="N394" s="334" t="s">
        <v>683</v>
      </c>
      <c r="O394" s="335"/>
    </row>
    <row r="395" spans="1:15" ht="38.25" x14ac:dyDescent="0.2">
      <c r="A395" s="181"/>
      <c r="B395" s="49" t="s">
        <v>682</v>
      </c>
      <c r="C395" s="36">
        <v>1177</v>
      </c>
      <c r="D395" s="42" t="s">
        <v>790</v>
      </c>
      <c r="E395" s="53">
        <v>45516</v>
      </c>
      <c r="F395" s="53">
        <v>45516</v>
      </c>
      <c r="G395" s="42" t="s">
        <v>791</v>
      </c>
      <c r="H395" s="42" t="s">
        <v>684</v>
      </c>
      <c r="I395" s="23" t="s">
        <v>1632</v>
      </c>
      <c r="J395" s="23" t="s">
        <v>1725</v>
      </c>
      <c r="K395" s="23" t="s">
        <v>1893</v>
      </c>
      <c r="L395" s="42"/>
      <c r="M395" s="42" t="s">
        <v>685</v>
      </c>
      <c r="N395" s="334" t="s">
        <v>683</v>
      </c>
      <c r="O395" s="335"/>
    </row>
    <row r="396" spans="1:15" ht="38.25" x14ac:dyDescent="0.2">
      <c r="A396" s="181"/>
      <c r="B396" s="49" t="s">
        <v>682</v>
      </c>
      <c r="C396" s="36">
        <v>1177</v>
      </c>
      <c r="D396" s="42" t="s">
        <v>790</v>
      </c>
      <c r="E396" s="53">
        <v>45516</v>
      </c>
      <c r="F396" s="53">
        <v>45516</v>
      </c>
      <c r="G396" s="42" t="s">
        <v>791</v>
      </c>
      <c r="H396" s="42" t="s">
        <v>684</v>
      </c>
      <c r="I396" s="23" t="s">
        <v>1634</v>
      </c>
      <c r="J396" s="23" t="s">
        <v>1725</v>
      </c>
      <c r="K396" s="23" t="s">
        <v>1893</v>
      </c>
      <c r="L396" s="42"/>
      <c r="M396" s="42" t="s">
        <v>685</v>
      </c>
      <c r="N396" s="334" t="s">
        <v>683</v>
      </c>
      <c r="O396" s="335"/>
    </row>
    <row r="397" spans="1:15" ht="38.25" x14ac:dyDescent="0.2">
      <c r="A397" s="181"/>
      <c r="B397" s="49" t="s">
        <v>682</v>
      </c>
      <c r="C397" s="36">
        <v>1177</v>
      </c>
      <c r="D397" s="42" t="s">
        <v>790</v>
      </c>
      <c r="E397" s="53">
        <v>45516</v>
      </c>
      <c r="F397" s="53">
        <v>45516</v>
      </c>
      <c r="G397" s="42" t="s">
        <v>791</v>
      </c>
      <c r="H397" s="42" t="s">
        <v>684</v>
      </c>
      <c r="I397" s="23" t="s">
        <v>1635</v>
      </c>
      <c r="J397" s="23" t="s">
        <v>1725</v>
      </c>
      <c r="K397" s="23" t="s">
        <v>1893</v>
      </c>
      <c r="L397" s="42"/>
      <c r="M397" s="42" t="s">
        <v>685</v>
      </c>
      <c r="N397" s="334" t="s">
        <v>683</v>
      </c>
      <c r="O397" s="335"/>
    </row>
    <row r="398" spans="1:15" ht="38.25" x14ac:dyDescent="0.2">
      <c r="A398" s="181"/>
      <c r="B398" s="49" t="s">
        <v>682</v>
      </c>
      <c r="C398" s="36">
        <v>1177</v>
      </c>
      <c r="D398" s="42" t="s">
        <v>790</v>
      </c>
      <c r="E398" s="53">
        <v>45516</v>
      </c>
      <c r="F398" s="53">
        <v>45516</v>
      </c>
      <c r="G398" s="42" t="s">
        <v>791</v>
      </c>
      <c r="H398" s="42" t="s">
        <v>684</v>
      </c>
      <c r="I398" s="23" t="s">
        <v>1636</v>
      </c>
      <c r="J398" s="23" t="s">
        <v>1725</v>
      </c>
      <c r="K398" s="23" t="s">
        <v>1893</v>
      </c>
      <c r="L398" s="42"/>
      <c r="M398" s="42" t="s">
        <v>685</v>
      </c>
      <c r="N398" s="334" t="s">
        <v>683</v>
      </c>
      <c r="O398" s="335"/>
    </row>
    <row r="399" spans="1:15" ht="38.25" x14ac:dyDescent="0.2">
      <c r="A399" s="181"/>
      <c r="B399" s="49" t="s">
        <v>682</v>
      </c>
      <c r="C399" s="36" t="s">
        <v>990</v>
      </c>
      <c r="D399" s="42" t="s">
        <v>790</v>
      </c>
      <c r="E399" s="58" t="s">
        <v>1184</v>
      </c>
      <c r="F399" s="58" t="s">
        <v>1184</v>
      </c>
      <c r="G399" s="42" t="s">
        <v>791</v>
      </c>
      <c r="H399" s="42" t="s">
        <v>684</v>
      </c>
      <c r="I399" s="23" t="s">
        <v>1637</v>
      </c>
      <c r="J399" s="23" t="s">
        <v>1178</v>
      </c>
      <c r="K399" s="23" t="s">
        <v>1891</v>
      </c>
      <c r="L399" s="42"/>
      <c r="M399" s="42" t="s">
        <v>685</v>
      </c>
      <c r="N399" s="334" t="s">
        <v>683</v>
      </c>
      <c r="O399" s="335"/>
    </row>
    <row r="400" spans="1:15" ht="38.25" x14ac:dyDescent="0.2">
      <c r="A400" s="181"/>
      <c r="B400" s="49" t="s">
        <v>682</v>
      </c>
      <c r="C400" s="36" t="s">
        <v>990</v>
      </c>
      <c r="D400" s="42" t="s">
        <v>790</v>
      </c>
      <c r="E400" s="58" t="s">
        <v>1184</v>
      </c>
      <c r="F400" s="58" t="s">
        <v>1184</v>
      </c>
      <c r="G400" s="42" t="s">
        <v>791</v>
      </c>
      <c r="H400" s="42" t="s">
        <v>684</v>
      </c>
      <c r="I400" s="23" t="s">
        <v>1638</v>
      </c>
      <c r="J400" s="23" t="s">
        <v>1178</v>
      </c>
      <c r="K400" s="23" t="s">
        <v>1891</v>
      </c>
      <c r="L400" s="42"/>
      <c r="M400" s="42" t="s">
        <v>685</v>
      </c>
      <c r="N400" s="334" t="s">
        <v>683</v>
      </c>
      <c r="O400" s="335"/>
    </row>
    <row r="401" spans="1:15" ht="38.25" x14ac:dyDescent="0.2">
      <c r="A401" s="181"/>
      <c r="B401" s="49" t="s">
        <v>682</v>
      </c>
      <c r="C401" s="36">
        <v>1570</v>
      </c>
      <c r="D401" s="42" t="s">
        <v>790</v>
      </c>
      <c r="E401" s="58">
        <v>45258</v>
      </c>
      <c r="F401" s="58">
        <v>45258</v>
      </c>
      <c r="G401" s="42" t="s">
        <v>791</v>
      </c>
      <c r="H401" s="42" t="s">
        <v>684</v>
      </c>
      <c r="I401" s="23" t="s">
        <v>1639</v>
      </c>
      <c r="J401" s="23" t="s">
        <v>1178</v>
      </c>
      <c r="K401" s="23" t="s">
        <v>1891</v>
      </c>
      <c r="L401" s="42"/>
      <c r="M401" s="42" t="s">
        <v>685</v>
      </c>
      <c r="N401" s="334" t="s">
        <v>683</v>
      </c>
      <c r="O401" s="335"/>
    </row>
    <row r="402" spans="1:15" ht="38.25" x14ac:dyDescent="0.2">
      <c r="A402" s="181"/>
      <c r="B402" s="49" t="s">
        <v>682</v>
      </c>
      <c r="C402" s="36">
        <v>1177</v>
      </c>
      <c r="D402" s="42" t="s">
        <v>790</v>
      </c>
      <c r="E402" s="53">
        <v>45516</v>
      </c>
      <c r="F402" s="53">
        <v>45516</v>
      </c>
      <c r="G402" s="42" t="s">
        <v>791</v>
      </c>
      <c r="H402" s="42" t="s">
        <v>684</v>
      </c>
      <c r="I402" s="23" t="s">
        <v>1640</v>
      </c>
      <c r="J402" s="23" t="s">
        <v>1725</v>
      </c>
      <c r="K402" s="23" t="s">
        <v>1893</v>
      </c>
      <c r="L402" s="42"/>
      <c r="M402" s="42" t="s">
        <v>685</v>
      </c>
      <c r="N402" s="334" t="s">
        <v>683</v>
      </c>
      <c r="O402" s="335"/>
    </row>
    <row r="403" spans="1:15" ht="38.25" x14ac:dyDescent="0.2">
      <c r="A403" s="181"/>
      <c r="B403" s="49" t="s">
        <v>682</v>
      </c>
      <c r="C403" s="36" t="s">
        <v>1183</v>
      </c>
      <c r="D403" s="42" t="s">
        <v>790</v>
      </c>
      <c r="E403" s="58" t="s">
        <v>1184</v>
      </c>
      <c r="F403" s="58" t="s">
        <v>1184</v>
      </c>
      <c r="G403" s="42" t="s">
        <v>791</v>
      </c>
      <c r="H403" s="42" t="s">
        <v>684</v>
      </c>
      <c r="I403" s="23" t="s">
        <v>1641</v>
      </c>
      <c r="J403" s="23" t="s">
        <v>1182</v>
      </c>
      <c r="K403" s="23" t="s">
        <v>1896</v>
      </c>
      <c r="L403" s="42"/>
      <c r="M403" s="42" t="s">
        <v>685</v>
      </c>
      <c r="N403" s="334" t="s">
        <v>683</v>
      </c>
      <c r="O403" s="335"/>
    </row>
    <row r="404" spans="1:15" ht="38.25" x14ac:dyDescent="0.2">
      <c r="A404" s="181"/>
      <c r="B404" s="49" t="s">
        <v>682</v>
      </c>
      <c r="C404" s="36">
        <v>1484</v>
      </c>
      <c r="D404" s="42" t="s">
        <v>790</v>
      </c>
      <c r="E404" s="58">
        <v>45238</v>
      </c>
      <c r="F404" s="58">
        <v>45238</v>
      </c>
      <c r="G404" s="42" t="s">
        <v>791</v>
      </c>
      <c r="H404" s="42" t="s">
        <v>684</v>
      </c>
      <c r="I404" s="23" t="s">
        <v>1642</v>
      </c>
      <c r="J404" s="329" t="s">
        <v>1185</v>
      </c>
      <c r="K404" s="329" t="s">
        <v>1897</v>
      </c>
      <c r="L404" s="42"/>
      <c r="M404" s="42" t="s">
        <v>685</v>
      </c>
      <c r="N404" s="334" t="s">
        <v>683</v>
      </c>
      <c r="O404" s="335"/>
    </row>
    <row r="405" spans="1:15" ht="38.25" x14ac:dyDescent="0.2">
      <c r="A405" s="181"/>
      <c r="B405" s="49" t="s">
        <v>682</v>
      </c>
      <c r="C405" s="36">
        <v>1484</v>
      </c>
      <c r="D405" s="42" t="s">
        <v>790</v>
      </c>
      <c r="E405" s="58">
        <v>45238</v>
      </c>
      <c r="F405" s="58">
        <v>45238</v>
      </c>
      <c r="G405" s="42" t="s">
        <v>791</v>
      </c>
      <c r="H405" s="42" t="s">
        <v>684</v>
      </c>
      <c r="I405" s="23" t="s">
        <v>1643</v>
      </c>
      <c r="J405" s="329" t="s">
        <v>1186</v>
      </c>
      <c r="K405" s="329" t="s">
        <v>1898</v>
      </c>
      <c r="L405" s="42"/>
      <c r="M405" s="42" t="s">
        <v>685</v>
      </c>
      <c r="N405" s="334" t="s">
        <v>683</v>
      </c>
      <c r="O405" s="335"/>
    </row>
    <row r="406" spans="1:15" ht="38.25" x14ac:dyDescent="0.2">
      <c r="A406" s="181"/>
      <c r="B406" s="49" t="s">
        <v>682</v>
      </c>
      <c r="C406" s="36">
        <v>1484</v>
      </c>
      <c r="D406" s="42" t="s">
        <v>790</v>
      </c>
      <c r="E406" s="58">
        <v>45238</v>
      </c>
      <c r="F406" s="58">
        <v>45238</v>
      </c>
      <c r="G406" s="42" t="s">
        <v>791</v>
      </c>
      <c r="H406" s="42" t="s">
        <v>684</v>
      </c>
      <c r="I406" s="23" t="s">
        <v>1644</v>
      </c>
      <c r="J406" s="329" t="s">
        <v>1187</v>
      </c>
      <c r="K406" s="329" t="s">
        <v>1899</v>
      </c>
      <c r="L406" s="42"/>
      <c r="M406" s="42" t="s">
        <v>685</v>
      </c>
      <c r="N406" s="334" t="s">
        <v>683</v>
      </c>
      <c r="O406" s="335"/>
    </row>
    <row r="407" spans="1:15" ht="38.25" x14ac:dyDescent="0.2">
      <c r="A407" s="181"/>
      <c r="B407" s="49" t="s">
        <v>682</v>
      </c>
      <c r="C407" s="36">
        <v>1484</v>
      </c>
      <c r="D407" s="42" t="s">
        <v>790</v>
      </c>
      <c r="E407" s="58">
        <v>45238</v>
      </c>
      <c r="F407" s="58">
        <v>45238</v>
      </c>
      <c r="G407" s="42" t="s">
        <v>791</v>
      </c>
      <c r="H407" s="42" t="s">
        <v>684</v>
      </c>
      <c r="I407" s="23" t="s">
        <v>1645</v>
      </c>
      <c r="J407" s="331" t="s">
        <v>1188</v>
      </c>
      <c r="K407" s="331" t="s">
        <v>1900</v>
      </c>
      <c r="L407" s="42"/>
      <c r="M407" s="42" t="s">
        <v>685</v>
      </c>
      <c r="N407" s="334" t="s">
        <v>683</v>
      </c>
      <c r="O407" s="335"/>
    </row>
    <row r="408" spans="1:15" ht="38.25" x14ac:dyDescent="0.2">
      <c r="A408" s="181"/>
      <c r="B408" s="49" t="s">
        <v>682</v>
      </c>
      <c r="C408" s="36" t="s">
        <v>1001</v>
      </c>
      <c r="D408" s="42" t="s">
        <v>790</v>
      </c>
      <c r="E408" s="58" t="s">
        <v>1002</v>
      </c>
      <c r="F408" s="58" t="s">
        <v>1002</v>
      </c>
      <c r="G408" s="42" t="s">
        <v>791</v>
      </c>
      <c r="H408" s="42" t="s">
        <v>684</v>
      </c>
      <c r="I408" s="23" t="s">
        <v>1646</v>
      </c>
      <c r="J408" s="23" t="s">
        <v>1189</v>
      </c>
      <c r="K408" s="23" t="s">
        <v>1901</v>
      </c>
      <c r="L408" s="42"/>
      <c r="M408" s="42" t="s">
        <v>685</v>
      </c>
      <c r="N408" s="334" t="s">
        <v>683</v>
      </c>
      <c r="O408" s="335"/>
    </row>
    <row r="409" spans="1:15" ht="38.25" x14ac:dyDescent="0.2">
      <c r="A409" s="181"/>
      <c r="B409" s="49" t="s">
        <v>682</v>
      </c>
      <c r="C409" s="36">
        <v>1570</v>
      </c>
      <c r="D409" s="42" t="s">
        <v>790</v>
      </c>
      <c r="E409" s="58">
        <v>45258</v>
      </c>
      <c r="F409" s="58">
        <v>45258</v>
      </c>
      <c r="G409" s="42" t="s">
        <v>791</v>
      </c>
      <c r="H409" s="42" t="s">
        <v>684</v>
      </c>
      <c r="I409" s="23" t="s">
        <v>1647</v>
      </c>
      <c r="J409" s="23" t="s">
        <v>1189</v>
      </c>
      <c r="K409" s="23" t="s">
        <v>1901</v>
      </c>
      <c r="L409" s="42"/>
      <c r="M409" s="42" t="s">
        <v>685</v>
      </c>
      <c r="N409" s="334" t="s">
        <v>683</v>
      </c>
      <c r="O409" s="335"/>
    </row>
    <row r="410" spans="1:15" ht="38.25" x14ac:dyDescent="0.2">
      <c r="A410" s="181"/>
      <c r="B410" s="49" t="s">
        <v>682</v>
      </c>
      <c r="C410" s="36" t="s">
        <v>1001</v>
      </c>
      <c r="D410" s="42" t="s">
        <v>790</v>
      </c>
      <c r="E410" s="58" t="s">
        <v>1002</v>
      </c>
      <c r="F410" s="58" t="s">
        <v>1002</v>
      </c>
      <c r="G410" s="42" t="s">
        <v>791</v>
      </c>
      <c r="H410" s="42" t="s">
        <v>684</v>
      </c>
      <c r="I410" s="23" t="s">
        <v>1648</v>
      </c>
      <c r="J410" s="23" t="s">
        <v>1189</v>
      </c>
      <c r="K410" s="23" t="s">
        <v>1901</v>
      </c>
      <c r="L410" s="42"/>
      <c r="M410" s="42" t="s">
        <v>685</v>
      </c>
      <c r="N410" s="334" t="s">
        <v>683</v>
      </c>
      <c r="O410" s="335"/>
    </row>
    <row r="411" spans="1:15" ht="38.25" x14ac:dyDescent="0.2">
      <c r="A411" s="181"/>
      <c r="B411" s="49" t="s">
        <v>682</v>
      </c>
      <c r="C411" s="36">
        <v>1570</v>
      </c>
      <c r="D411" s="58" t="s">
        <v>1002</v>
      </c>
      <c r="E411" s="58">
        <v>45258</v>
      </c>
      <c r="F411" s="58">
        <v>45258</v>
      </c>
      <c r="G411" s="42" t="s">
        <v>791</v>
      </c>
      <c r="H411" s="42" t="s">
        <v>684</v>
      </c>
      <c r="I411" s="23" t="s">
        <v>1649</v>
      </c>
      <c r="J411" s="23" t="s">
        <v>1189</v>
      </c>
      <c r="K411" s="23" t="s">
        <v>1901</v>
      </c>
      <c r="L411" s="42"/>
      <c r="M411" s="42" t="s">
        <v>685</v>
      </c>
      <c r="N411" s="334" t="s">
        <v>683</v>
      </c>
      <c r="O411" s="335"/>
    </row>
    <row r="412" spans="1:15" ht="38.25" x14ac:dyDescent="0.2">
      <c r="A412" s="181"/>
      <c r="B412" s="49" t="s">
        <v>682</v>
      </c>
      <c r="C412" s="36" t="s">
        <v>1001</v>
      </c>
      <c r="D412" s="42" t="s">
        <v>790</v>
      </c>
      <c r="E412" s="58" t="s">
        <v>1002</v>
      </c>
      <c r="F412" s="58" t="s">
        <v>1002</v>
      </c>
      <c r="G412" s="42" t="s">
        <v>791</v>
      </c>
      <c r="H412" s="42" t="s">
        <v>684</v>
      </c>
      <c r="I412" s="23" t="s">
        <v>1650</v>
      </c>
      <c r="J412" s="23" t="s">
        <v>1189</v>
      </c>
      <c r="K412" s="23" t="s">
        <v>1901</v>
      </c>
      <c r="L412" s="42"/>
      <c r="M412" s="42" t="s">
        <v>685</v>
      </c>
      <c r="N412" s="334" t="s">
        <v>683</v>
      </c>
      <c r="O412" s="335"/>
    </row>
    <row r="413" spans="1:15" ht="38.25" x14ac:dyDescent="0.2">
      <c r="A413" s="181"/>
      <c r="B413" s="49" t="s">
        <v>2099</v>
      </c>
      <c r="C413" s="36">
        <v>1175</v>
      </c>
      <c r="D413" s="42" t="s">
        <v>2099</v>
      </c>
      <c r="E413" s="53">
        <v>45516</v>
      </c>
      <c r="F413" s="53">
        <v>45516</v>
      </c>
      <c r="G413" s="42" t="s">
        <v>791</v>
      </c>
      <c r="H413" s="42" t="s">
        <v>684</v>
      </c>
      <c r="I413" s="23" t="s">
        <v>1651</v>
      </c>
      <c r="J413" s="23" t="s">
        <v>1737</v>
      </c>
      <c r="K413" s="23" t="s">
        <v>1902</v>
      </c>
      <c r="L413" s="42"/>
      <c r="M413" s="42" t="s">
        <v>685</v>
      </c>
      <c r="N413" s="334" t="s">
        <v>683</v>
      </c>
      <c r="O413" s="335"/>
    </row>
    <row r="414" spans="1:15" ht="38.25" x14ac:dyDescent="0.2">
      <c r="A414" s="181"/>
      <c r="B414" s="49" t="s">
        <v>682</v>
      </c>
      <c r="C414" s="147">
        <v>1366</v>
      </c>
      <c r="D414" s="42" t="s">
        <v>790</v>
      </c>
      <c r="E414" s="58" t="s">
        <v>1002</v>
      </c>
      <c r="F414" s="58" t="s">
        <v>1002</v>
      </c>
      <c r="G414" s="42" t="s">
        <v>791</v>
      </c>
      <c r="H414" s="42" t="s">
        <v>684</v>
      </c>
      <c r="I414" s="23" t="s">
        <v>1652</v>
      </c>
      <c r="J414" s="23" t="s">
        <v>1189</v>
      </c>
      <c r="K414" s="23" t="s">
        <v>1901</v>
      </c>
      <c r="L414" s="42"/>
      <c r="M414" s="42" t="s">
        <v>685</v>
      </c>
      <c r="N414" s="334" t="s">
        <v>683</v>
      </c>
      <c r="O414" s="335"/>
    </row>
    <row r="415" spans="1:15" ht="38.25" x14ac:dyDescent="0.2">
      <c r="A415" s="181"/>
      <c r="B415" s="49" t="s">
        <v>682</v>
      </c>
      <c r="C415" s="36">
        <v>1570</v>
      </c>
      <c r="D415" s="42" t="s">
        <v>790</v>
      </c>
      <c r="E415" s="58">
        <v>45258</v>
      </c>
      <c r="F415" s="58">
        <v>45258</v>
      </c>
      <c r="G415" s="42" t="s">
        <v>791</v>
      </c>
      <c r="H415" s="42" t="s">
        <v>684</v>
      </c>
      <c r="I415" s="23" t="s">
        <v>1653</v>
      </c>
      <c r="J415" s="23" t="s">
        <v>1189</v>
      </c>
      <c r="K415" s="23" t="s">
        <v>1901</v>
      </c>
      <c r="L415" s="42"/>
      <c r="M415" s="42" t="s">
        <v>685</v>
      </c>
      <c r="N415" s="334" t="s">
        <v>683</v>
      </c>
      <c r="O415" s="335"/>
    </row>
    <row r="416" spans="1:15" ht="38.25" x14ac:dyDescent="0.2">
      <c r="A416" s="181"/>
      <c r="B416" s="49" t="s">
        <v>682</v>
      </c>
      <c r="C416" s="36" t="s">
        <v>1001</v>
      </c>
      <c r="D416" s="42" t="s">
        <v>790</v>
      </c>
      <c r="E416" s="58" t="s">
        <v>1002</v>
      </c>
      <c r="F416" s="58" t="s">
        <v>1002</v>
      </c>
      <c r="G416" s="42" t="s">
        <v>791</v>
      </c>
      <c r="H416" s="42" t="s">
        <v>684</v>
      </c>
      <c r="I416" s="23" t="s">
        <v>1654</v>
      </c>
      <c r="J416" s="23" t="s">
        <v>1189</v>
      </c>
      <c r="K416" s="23" t="s">
        <v>1901</v>
      </c>
      <c r="L416" s="42"/>
      <c r="M416" s="42" t="s">
        <v>685</v>
      </c>
      <c r="N416" s="334" t="s">
        <v>683</v>
      </c>
      <c r="O416" s="335"/>
    </row>
    <row r="417" spans="1:15" ht="38.25" x14ac:dyDescent="0.2">
      <c r="A417" s="181"/>
      <c r="B417" s="49" t="s">
        <v>682</v>
      </c>
      <c r="C417" s="36">
        <v>1570</v>
      </c>
      <c r="D417" s="42" t="s">
        <v>790</v>
      </c>
      <c r="E417" s="58">
        <v>45258</v>
      </c>
      <c r="F417" s="58">
        <v>45258</v>
      </c>
      <c r="G417" s="42" t="s">
        <v>791</v>
      </c>
      <c r="H417" s="42" t="s">
        <v>684</v>
      </c>
      <c r="I417" s="23" t="s">
        <v>1655</v>
      </c>
      <c r="J417" s="23" t="s">
        <v>1189</v>
      </c>
      <c r="K417" s="23" t="s">
        <v>1901</v>
      </c>
      <c r="L417" s="42"/>
      <c r="M417" s="42" t="s">
        <v>685</v>
      </c>
      <c r="N417" s="334" t="s">
        <v>683</v>
      </c>
      <c r="O417" s="335"/>
    </row>
    <row r="418" spans="1:15" ht="38.25" x14ac:dyDescent="0.2">
      <c r="A418" s="181"/>
      <c r="B418" s="49" t="s">
        <v>682</v>
      </c>
      <c r="C418" s="36" t="s">
        <v>1001</v>
      </c>
      <c r="D418" s="42" t="s">
        <v>790</v>
      </c>
      <c r="E418" s="58" t="s">
        <v>1002</v>
      </c>
      <c r="F418" s="58" t="s">
        <v>1002</v>
      </c>
      <c r="G418" s="42" t="s">
        <v>791</v>
      </c>
      <c r="H418" s="42" t="s">
        <v>684</v>
      </c>
      <c r="I418" s="23" t="s">
        <v>1656</v>
      </c>
      <c r="J418" s="23" t="s">
        <v>1189</v>
      </c>
      <c r="K418" s="23" t="s">
        <v>1901</v>
      </c>
      <c r="L418" s="42"/>
      <c r="M418" s="42" t="s">
        <v>685</v>
      </c>
      <c r="N418" s="334" t="s">
        <v>683</v>
      </c>
      <c r="O418" s="335"/>
    </row>
    <row r="419" spans="1:15" ht="38.25" x14ac:dyDescent="0.2">
      <c r="A419" s="181"/>
      <c r="B419" s="49" t="s">
        <v>682</v>
      </c>
      <c r="C419" s="36">
        <v>1570</v>
      </c>
      <c r="D419" s="42" t="s">
        <v>790</v>
      </c>
      <c r="E419" s="58">
        <v>45258</v>
      </c>
      <c r="F419" s="58">
        <v>45258</v>
      </c>
      <c r="G419" s="42" t="s">
        <v>791</v>
      </c>
      <c r="H419" s="42" t="s">
        <v>684</v>
      </c>
      <c r="I419" s="23" t="s">
        <v>1657</v>
      </c>
      <c r="J419" s="23" t="s">
        <v>1189</v>
      </c>
      <c r="K419" s="23" t="s">
        <v>1901</v>
      </c>
      <c r="L419" s="42"/>
      <c r="M419" s="42" t="s">
        <v>685</v>
      </c>
      <c r="N419" s="334" t="s">
        <v>683</v>
      </c>
      <c r="O419" s="335"/>
    </row>
    <row r="420" spans="1:15" ht="38.25" x14ac:dyDescent="0.2">
      <c r="A420" s="181"/>
      <c r="B420" s="49" t="s">
        <v>682</v>
      </c>
      <c r="C420" s="36" t="s">
        <v>1001</v>
      </c>
      <c r="D420" s="42" t="s">
        <v>790</v>
      </c>
      <c r="E420" s="58" t="s">
        <v>1002</v>
      </c>
      <c r="F420" s="58" t="s">
        <v>1002</v>
      </c>
      <c r="G420" s="42" t="s">
        <v>791</v>
      </c>
      <c r="H420" s="42" t="s">
        <v>684</v>
      </c>
      <c r="I420" s="23" t="s">
        <v>1658</v>
      </c>
      <c r="J420" s="23" t="s">
        <v>1189</v>
      </c>
      <c r="K420" s="23" t="s">
        <v>1901</v>
      </c>
      <c r="L420" s="42"/>
      <c r="M420" s="42" t="s">
        <v>685</v>
      </c>
      <c r="N420" s="334" t="s">
        <v>683</v>
      </c>
      <c r="O420" s="335"/>
    </row>
    <row r="421" spans="1:15" ht="38.25" x14ac:dyDescent="0.2">
      <c r="A421" s="181"/>
      <c r="B421" s="49" t="s">
        <v>682</v>
      </c>
      <c r="C421" s="36">
        <v>1570</v>
      </c>
      <c r="D421" s="42" t="s">
        <v>790</v>
      </c>
      <c r="E421" s="58">
        <v>45258</v>
      </c>
      <c r="F421" s="58">
        <v>45258</v>
      </c>
      <c r="G421" s="42" t="s">
        <v>791</v>
      </c>
      <c r="H421" s="42" t="s">
        <v>684</v>
      </c>
      <c r="I421" s="23" t="s">
        <v>1659</v>
      </c>
      <c r="J421" s="23" t="s">
        <v>1189</v>
      </c>
      <c r="K421" s="23" t="s">
        <v>1901</v>
      </c>
      <c r="L421" s="42"/>
      <c r="M421" s="42" t="s">
        <v>685</v>
      </c>
      <c r="N421" s="334" t="s">
        <v>683</v>
      </c>
      <c r="O421" s="335"/>
    </row>
    <row r="422" spans="1:15" ht="38.25" x14ac:dyDescent="0.2">
      <c r="A422" s="181"/>
      <c r="B422" s="49" t="s">
        <v>682</v>
      </c>
      <c r="C422" s="36" t="s">
        <v>1001</v>
      </c>
      <c r="D422" s="42" t="s">
        <v>790</v>
      </c>
      <c r="E422" s="58" t="s">
        <v>1002</v>
      </c>
      <c r="F422" s="58" t="s">
        <v>1002</v>
      </c>
      <c r="G422" s="42" t="s">
        <v>791</v>
      </c>
      <c r="H422" s="42" t="s">
        <v>684</v>
      </c>
      <c r="I422" s="23" t="s">
        <v>1660</v>
      </c>
      <c r="J422" s="23" t="s">
        <v>1189</v>
      </c>
      <c r="K422" s="23" t="s">
        <v>1901</v>
      </c>
      <c r="L422" s="42"/>
      <c r="M422" s="42" t="s">
        <v>685</v>
      </c>
      <c r="N422" s="334" t="s">
        <v>683</v>
      </c>
      <c r="O422" s="335"/>
    </row>
    <row r="423" spans="1:15" ht="38.25" x14ac:dyDescent="0.2">
      <c r="A423" s="181"/>
      <c r="B423" s="49" t="s">
        <v>682</v>
      </c>
      <c r="C423" s="36">
        <v>1570</v>
      </c>
      <c r="D423" s="42" t="s">
        <v>790</v>
      </c>
      <c r="E423" s="58">
        <v>45258</v>
      </c>
      <c r="F423" s="58">
        <v>45258</v>
      </c>
      <c r="G423" s="42" t="s">
        <v>791</v>
      </c>
      <c r="H423" s="42" t="s">
        <v>684</v>
      </c>
      <c r="I423" s="23" t="s">
        <v>1661</v>
      </c>
      <c r="J423" s="23" t="s">
        <v>1189</v>
      </c>
      <c r="K423" s="23" t="s">
        <v>1901</v>
      </c>
      <c r="L423" s="42"/>
      <c r="M423" s="42" t="s">
        <v>685</v>
      </c>
      <c r="N423" s="334" t="s">
        <v>683</v>
      </c>
      <c r="O423" s="335"/>
    </row>
    <row r="424" spans="1:15" ht="38.25" x14ac:dyDescent="0.2">
      <c r="A424" s="181"/>
      <c r="B424" s="49" t="s">
        <v>682</v>
      </c>
      <c r="C424" s="36" t="s">
        <v>1001</v>
      </c>
      <c r="D424" s="42" t="s">
        <v>790</v>
      </c>
      <c r="E424" s="58" t="s">
        <v>1002</v>
      </c>
      <c r="F424" s="58" t="s">
        <v>1002</v>
      </c>
      <c r="G424" s="42" t="s">
        <v>791</v>
      </c>
      <c r="H424" s="42" t="s">
        <v>684</v>
      </c>
      <c r="I424" s="23" t="s">
        <v>1662</v>
      </c>
      <c r="J424" s="23" t="s">
        <v>1189</v>
      </c>
      <c r="K424" s="23" t="s">
        <v>1901</v>
      </c>
      <c r="L424" s="42"/>
      <c r="M424" s="42" t="s">
        <v>685</v>
      </c>
      <c r="N424" s="334" t="s">
        <v>683</v>
      </c>
      <c r="O424" s="335"/>
    </row>
    <row r="425" spans="1:15" ht="38.25" x14ac:dyDescent="0.2">
      <c r="A425" s="181"/>
      <c r="B425" s="49" t="s">
        <v>682</v>
      </c>
      <c r="C425" s="36" t="s">
        <v>1001</v>
      </c>
      <c r="D425" s="42" t="s">
        <v>790</v>
      </c>
      <c r="E425" s="58" t="s">
        <v>1002</v>
      </c>
      <c r="F425" s="58" t="s">
        <v>1002</v>
      </c>
      <c r="G425" s="42" t="s">
        <v>791</v>
      </c>
      <c r="H425" s="42" t="s">
        <v>684</v>
      </c>
      <c r="I425" s="23" t="s">
        <v>1663</v>
      </c>
      <c r="J425" s="23" t="s">
        <v>1727</v>
      </c>
      <c r="K425" s="23" t="s">
        <v>1903</v>
      </c>
      <c r="L425" s="42"/>
      <c r="M425" s="42" t="s">
        <v>685</v>
      </c>
      <c r="N425" s="334" t="s">
        <v>683</v>
      </c>
      <c r="O425" s="335"/>
    </row>
    <row r="426" spans="1:15" ht="38.25" x14ac:dyDescent="0.2">
      <c r="A426" s="181"/>
      <c r="B426" s="49" t="s">
        <v>682</v>
      </c>
      <c r="C426" s="36" t="s">
        <v>1001</v>
      </c>
      <c r="D426" s="42" t="s">
        <v>790</v>
      </c>
      <c r="E426" s="58" t="s">
        <v>1002</v>
      </c>
      <c r="F426" s="58" t="s">
        <v>1002</v>
      </c>
      <c r="G426" s="42" t="s">
        <v>791</v>
      </c>
      <c r="H426" s="42" t="s">
        <v>684</v>
      </c>
      <c r="I426" s="23" t="s">
        <v>1664</v>
      </c>
      <c r="J426" s="23" t="s">
        <v>1189</v>
      </c>
      <c r="K426" s="23" t="s">
        <v>1901</v>
      </c>
      <c r="L426" s="42"/>
      <c r="M426" s="42" t="s">
        <v>685</v>
      </c>
      <c r="N426" s="334" t="s">
        <v>683</v>
      </c>
      <c r="O426" s="335"/>
    </row>
    <row r="427" spans="1:15" ht="38.25" x14ac:dyDescent="0.2">
      <c r="A427" s="181"/>
      <c r="B427" s="49" t="s">
        <v>682</v>
      </c>
      <c r="C427" s="36">
        <v>1570</v>
      </c>
      <c r="D427" s="42" t="s">
        <v>790</v>
      </c>
      <c r="E427" s="58">
        <v>45258</v>
      </c>
      <c r="F427" s="58">
        <v>45258</v>
      </c>
      <c r="G427" s="42" t="s">
        <v>791</v>
      </c>
      <c r="H427" s="42" t="s">
        <v>684</v>
      </c>
      <c r="I427" s="23" t="s">
        <v>1665</v>
      </c>
      <c r="J427" s="23" t="s">
        <v>1189</v>
      </c>
      <c r="K427" s="23" t="s">
        <v>1901</v>
      </c>
      <c r="L427" s="42"/>
      <c r="M427" s="42" t="s">
        <v>685</v>
      </c>
      <c r="N427" s="334" t="s">
        <v>683</v>
      </c>
      <c r="O427" s="335"/>
    </row>
    <row r="428" spans="1:15" ht="38.25" x14ac:dyDescent="0.2">
      <c r="A428" s="181"/>
      <c r="B428" s="49" t="s">
        <v>682</v>
      </c>
      <c r="C428" s="36" t="s">
        <v>1001</v>
      </c>
      <c r="D428" s="42" t="s">
        <v>790</v>
      </c>
      <c r="E428" s="58" t="s">
        <v>1002</v>
      </c>
      <c r="F428" s="58" t="s">
        <v>1002</v>
      </c>
      <c r="G428" s="42" t="s">
        <v>791</v>
      </c>
      <c r="H428" s="42" t="s">
        <v>684</v>
      </c>
      <c r="I428" s="23" t="s">
        <v>1666</v>
      </c>
      <c r="J428" s="23" t="s">
        <v>1189</v>
      </c>
      <c r="K428" s="23" t="s">
        <v>1901</v>
      </c>
      <c r="L428" s="42"/>
      <c r="M428" s="42" t="s">
        <v>685</v>
      </c>
      <c r="N428" s="334" t="s">
        <v>683</v>
      </c>
      <c r="O428" s="335"/>
    </row>
    <row r="429" spans="1:15" ht="38.25" x14ac:dyDescent="0.2">
      <c r="A429" s="181"/>
      <c r="B429" s="49" t="s">
        <v>682</v>
      </c>
      <c r="C429" s="36">
        <v>1570</v>
      </c>
      <c r="D429" s="42" t="s">
        <v>790</v>
      </c>
      <c r="E429" s="58">
        <v>45258</v>
      </c>
      <c r="F429" s="58">
        <v>45258</v>
      </c>
      <c r="G429" s="42" t="s">
        <v>791</v>
      </c>
      <c r="H429" s="42" t="s">
        <v>684</v>
      </c>
      <c r="I429" s="23" t="s">
        <v>1667</v>
      </c>
      <c r="J429" s="23" t="s">
        <v>1189</v>
      </c>
      <c r="K429" s="23" t="s">
        <v>1901</v>
      </c>
      <c r="L429" s="42"/>
      <c r="M429" s="42" t="s">
        <v>685</v>
      </c>
      <c r="N429" s="334" t="s">
        <v>683</v>
      </c>
      <c r="O429" s="335"/>
    </row>
    <row r="430" spans="1:15" ht="38.25" x14ac:dyDescent="0.2">
      <c r="A430" s="181"/>
      <c r="B430" s="49" t="s">
        <v>682</v>
      </c>
      <c r="C430" s="36">
        <v>1177</v>
      </c>
      <c r="D430" s="42" t="s">
        <v>790</v>
      </c>
      <c r="E430" s="53">
        <v>45516</v>
      </c>
      <c r="F430" s="53">
        <v>45516</v>
      </c>
      <c r="G430" s="42" t="s">
        <v>791</v>
      </c>
      <c r="H430" s="42" t="s">
        <v>684</v>
      </c>
      <c r="I430" s="23" t="s">
        <v>1668</v>
      </c>
      <c r="J430" s="23" t="s">
        <v>1727</v>
      </c>
      <c r="K430" s="23" t="s">
        <v>1903</v>
      </c>
      <c r="L430" s="42"/>
      <c r="M430" s="42" t="s">
        <v>685</v>
      </c>
      <c r="N430" s="334" t="s">
        <v>683</v>
      </c>
      <c r="O430" s="335"/>
    </row>
    <row r="431" spans="1:15" ht="38.25" x14ac:dyDescent="0.2">
      <c r="A431" s="181"/>
      <c r="B431" s="49" t="s">
        <v>682</v>
      </c>
      <c r="C431" s="36">
        <v>1177</v>
      </c>
      <c r="D431" s="42" t="s">
        <v>790</v>
      </c>
      <c r="E431" s="53">
        <v>45516</v>
      </c>
      <c r="F431" s="53">
        <v>45516</v>
      </c>
      <c r="G431" s="42" t="s">
        <v>791</v>
      </c>
      <c r="H431" s="42" t="s">
        <v>684</v>
      </c>
      <c r="I431" s="23" t="s">
        <v>1669</v>
      </c>
      <c r="J431" s="23" t="s">
        <v>1727</v>
      </c>
      <c r="K431" s="23" t="s">
        <v>1903</v>
      </c>
      <c r="L431" s="42"/>
      <c r="M431" s="42" t="s">
        <v>685</v>
      </c>
      <c r="N431" s="334" t="s">
        <v>683</v>
      </c>
      <c r="O431" s="335"/>
    </row>
    <row r="432" spans="1:15" ht="38.25" x14ac:dyDescent="0.2">
      <c r="A432" s="181"/>
      <c r="B432" s="49" t="s">
        <v>682</v>
      </c>
      <c r="C432" s="36" t="s">
        <v>1001</v>
      </c>
      <c r="D432" s="42" t="s">
        <v>790</v>
      </c>
      <c r="E432" s="58" t="s">
        <v>1002</v>
      </c>
      <c r="F432" s="58" t="s">
        <v>1002</v>
      </c>
      <c r="G432" s="42" t="s">
        <v>791</v>
      </c>
      <c r="H432" s="42" t="s">
        <v>684</v>
      </c>
      <c r="I432" s="23" t="s">
        <v>1670</v>
      </c>
      <c r="J432" s="23" t="s">
        <v>1189</v>
      </c>
      <c r="K432" s="23" t="s">
        <v>1901</v>
      </c>
      <c r="L432" s="42"/>
      <c r="M432" s="42" t="s">
        <v>685</v>
      </c>
      <c r="N432" s="334" t="s">
        <v>683</v>
      </c>
      <c r="O432" s="335"/>
    </row>
    <row r="433" spans="1:15" ht="38.25" x14ac:dyDescent="0.2">
      <c r="A433" s="181"/>
      <c r="B433" s="49" t="s">
        <v>682</v>
      </c>
      <c r="C433" s="36">
        <v>1570</v>
      </c>
      <c r="D433" s="42" t="s">
        <v>790</v>
      </c>
      <c r="E433" s="58">
        <v>45258</v>
      </c>
      <c r="F433" s="58">
        <v>45258</v>
      </c>
      <c r="G433" s="42" t="s">
        <v>791</v>
      </c>
      <c r="H433" s="42" t="s">
        <v>684</v>
      </c>
      <c r="I433" s="23" t="s">
        <v>1671</v>
      </c>
      <c r="J433" s="23" t="s">
        <v>1189</v>
      </c>
      <c r="K433" s="23" t="s">
        <v>1901</v>
      </c>
      <c r="L433" s="42"/>
      <c r="M433" s="42" t="s">
        <v>685</v>
      </c>
      <c r="N433" s="334" t="s">
        <v>683</v>
      </c>
      <c r="O433" s="335"/>
    </row>
    <row r="434" spans="1:15" ht="51" x14ac:dyDescent="0.2">
      <c r="A434" s="181"/>
      <c r="B434" s="49" t="s">
        <v>682</v>
      </c>
      <c r="C434" s="36" t="s">
        <v>1001</v>
      </c>
      <c r="D434" s="42" t="s">
        <v>790</v>
      </c>
      <c r="E434" s="58" t="s">
        <v>1002</v>
      </c>
      <c r="F434" s="58" t="s">
        <v>1002</v>
      </c>
      <c r="G434" s="42" t="s">
        <v>791</v>
      </c>
      <c r="H434" s="42" t="s">
        <v>684</v>
      </c>
      <c r="I434" s="23" t="s">
        <v>1672</v>
      </c>
      <c r="J434" s="23" t="s">
        <v>1189</v>
      </c>
      <c r="K434" s="23" t="s">
        <v>1901</v>
      </c>
      <c r="L434" s="42"/>
      <c r="M434" s="42" t="s">
        <v>685</v>
      </c>
      <c r="N434" s="334" t="s">
        <v>683</v>
      </c>
      <c r="O434" s="335"/>
    </row>
    <row r="435" spans="1:15" ht="51" x14ac:dyDescent="0.2">
      <c r="A435" s="181"/>
      <c r="B435" s="49" t="s">
        <v>682</v>
      </c>
      <c r="C435" s="36">
        <v>1570</v>
      </c>
      <c r="D435" s="42" t="s">
        <v>790</v>
      </c>
      <c r="E435" s="58">
        <v>45258</v>
      </c>
      <c r="F435" s="58">
        <v>45258</v>
      </c>
      <c r="G435" s="42" t="s">
        <v>791</v>
      </c>
      <c r="H435" s="42" t="s">
        <v>684</v>
      </c>
      <c r="I435" s="23" t="s">
        <v>1673</v>
      </c>
      <c r="J435" s="23" t="s">
        <v>1189</v>
      </c>
      <c r="K435" s="23" t="s">
        <v>1901</v>
      </c>
      <c r="L435" s="42"/>
      <c r="M435" s="42" t="s">
        <v>685</v>
      </c>
      <c r="N435" s="334" t="s">
        <v>683</v>
      </c>
      <c r="O435" s="335"/>
    </row>
    <row r="436" spans="1:15" ht="38.25" x14ac:dyDescent="0.2">
      <c r="A436" s="181"/>
      <c r="B436" s="49" t="s">
        <v>682</v>
      </c>
      <c r="C436" s="36" t="s">
        <v>1001</v>
      </c>
      <c r="D436" s="42" t="s">
        <v>790</v>
      </c>
      <c r="E436" s="58" t="s">
        <v>1002</v>
      </c>
      <c r="F436" s="58" t="s">
        <v>1002</v>
      </c>
      <c r="G436" s="42" t="s">
        <v>791</v>
      </c>
      <c r="H436" s="42" t="s">
        <v>684</v>
      </c>
      <c r="I436" s="23" t="s">
        <v>1674</v>
      </c>
      <c r="J436" s="23" t="s">
        <v>1189</v>
      </c>
      <c r="K436" s="23" t="s">
        <v>1901</v>
      </c>
      <c r="L436" s="42"/>
      <c r="M436" s="42" t="s">
        <v>685</v>
      </c>
      <c r="N436" s="334" t="s">
        <v>683</v>
      </c>
      <c r="O436" s="335"/>
    </row>
    <row r="437" spans="1:15" ht="38.25" x14ac:dyDescent="0.2">
      <c r="A437" s="181"/>
      <c r="B437" s="49" t="s">
        <v>682</v>
      </c>
      <c r="C437" s="36">
        <v>1570</v>
      </c>
      <c r="D437" s="42" t="s">
        <v>790</v>
      </c>
      <c r="E437" s="58">
        <v>45258</v>
      </c>
      <c r="F437" s="58">
        <v>45258</v>
      </c>
      <c r="G437" s="42" t="s">
        <v>791</v>
      </c>
      <c r="H437" s="42" t="s">
        <v>684</v>
      </c>
      <c r="I437" s="23" t="s">
        <v>1675</v>
      </c>
      <c r="J437" s="23" t="s">
        <v>1189</v>
      </c>
      <c r="K437" s="23" t="s">
        <v>1901</v>
      </c>
      <c r="L437" s="42"/>
      <c r="M437" s="42" t="s">
        <v>685</v>
      </c>
      <c r="N437" s="334" t="s">
        <v>683</v>
      </c>
      <c r="O437" s="335"/>
    </row>
    <row r="438" spans="1:15" ht="38.25" x14ac:dyDescent="0.2">
      <c r="A438" s="181"/>
      <c r="B438" s="49" t="s">
        <v>682</v>
      </c>
      <c r="C438" s="36">
        <v>1570</v>
      </c>
      <c r="D438" s="42" t="s">
        <v>790</v>
      </c>
      <c r="E438" s="58">
        <v>45258</v>
      </c>
      <c r="F438" s="58">
        <v>45258</v>
      </c>
      <c r="G438" s="42" t="s">
        <v>791</v>
      </c>
      <c r="H438" s="42" t="s">
        <v>684</v>
      </c>
      <c r="I438" s="23" t="s">
        <v>1676</v>
      </c>
      <c r="J438" s="23" t="s">
        <v>1189</v>
      </c>
      <c r="K438" s="23" t="s">
        <v>1901</v>
      </c>
      <c r="L438" s="42"/>
      <c r="M438" s="42" t="s">
        <v>685</v>
      </c>
      <c r="N438" s="334" t="s">
        <v>683</v>
      </c>
      <c r="O438" s="335"/>
    </row>
    <row r="439" spans="1:15" ht="51" x14ac:dyDescent="0.2">
      <c r="A439" s="181"/>
      <c r="B439" s="49" t="s">
        <v>682</v>
      </c>
      <c r="C439" s="36" t="s">
        <v>1001</v>
      </c>
      <c r="D439" s="42" t="s">
        <v>790</v>
      </c>
      <c r="E439" s="58" t="s">
        <v>1002</v>
      </c>
      <c r="F439" s="58" t="s">
        <v>1002</v>
      </c>
      <c r="G439" s="42" t="s">
        <v>791</v>
      </c>
      <c r="H439" s="42" t="s">
        <v>684</v>
      </c>
      <c r="I439" s="23" t="s">
        <v>1677</v>
      </c>
      <c r="J439" s="23" t="s">
        <v>1189</v>
      </c>
      <c r="K439" s="23" t="s">
        <v>1901</v>
      </c>
      <c r="L439" s="42"/>
      <c r="M439" s="42" t="s">
        <v>685</v>
      </c>
      <c r="N439" s="334" t="s">
        <v>683</v>
      </c>
      <c r="O439" s="335"/>
    </row>
    <row r="440" spans="1:15" ht="38.25" x14ac:dyDescent="0.2">
      <c r="A440" s="181"/>
      <c r="B440" s="49" t="s">
        <v>682</v>
      </c>
      <c r="C440" s="36">
        <v>1570</v>
      </c>
      <c r="D440" s="42" t="s">
        <v>790</v>
      </c>
      <c r="E440" s="58">
        <v>45258</v>
      </c>
      <c r="F440" s="58">
        <v>45258</v>
      </c>
      <c r="G440" s="42" t="s">
        <v>791</v>
      </c>
      <c r="H440" s="42" t="s">
        <v>684</v>
      </c>
      <c r="I440" s="23" t="s">
        <v>1678</v>
      </c>
      <c r="J440" s="23" t="s">
        <v>1189</v>
      </c>
      <c r="K440" s="23" t="s">
        <v>1901</v>
      </c>
      <c r="L440" s="42"/>
      <c r="M440" s="42" t="s">
        <v>685</v>
      </c>
      <c r="N440" s="334" t="s">
        <v>683</v>
      </c>
      <c r="O440" s="335"/>
    </row>
    <row r="441" spans="1:15" ht="51" x14ac:dyDescent="0.2">
      <c r="A441" s="181"/>
      <c r="B441" s="49" t="s">
        <v>682</v>
      </c>
      <c r="C441" s="36" t="s">
        <v>1001</v>
      </c>
      <c r="D441" s="42" t="s">
        <v>790</v>
      </c>
      <c r="E441" s="58" t="s">
        <v>1002</v>
      </c>
      <c r="F441" s="58" t="s">
        <v>1002</v>
      </c>
      <c r="G441" s="42" t="s">
        <v>791</v>
      </c>
      <c r="H441" s="42" t="s">
        <v>684</v>
      </c>
      <c r="I441" s="23" t="s">
        <v>1679</v>
      </c>
      <c r="J441" s="23" t="s">
        <v>1189</v>
      </c>
      <c r="K441" s="23" t="s">
        <v>1901</v>
      </c>
      <c r="L441" s="42"/>
      <c r="M441" s="42" t="s">
        <v>685</v>
      </c>
      <c r="N441" s="334" t="s">
        <v>683</v>
      </c>
      <c r="O441" s="335"/>
    </row>
    <row r="442" spans="1:15" ht="38.25" x14ac:dyDescent="0.2">
      <c r="A442" s="181"/>
      <c r="B442" s="49" t="s">
        <v>682</v>
      </c>
      <c r="C442" s="36">
        <v>1570</v>
      </c>
      <c r="D442" s="42" t="s">
        <v>790</v>
      </c>
      <c r="E442" s="58">
        <v>45258</v>
      </c>
      <c r="F442" s="58">
        <v>45258</v>
      </c>
      <c r="G442" s="42" t="s">
        <v>791</v>
      </c>
      <c r="H442" s="42" t="s">
        <v>684</v>
      </c>
      <c r="I442" s="23" t="s">
        <v>1680</v>
      </c>
      <c r="J442" s="23" t="s">
        <v>1189</v>
      </c>
      <c r="K442" s="23" t="s">
        <v>1901</v>
      </c>
      <c r="L442" s="42"/>
      <c r="M442" s="42" t="s">
        <v>685</v>
      </c>
      <c r="N442" s="334" t="s">
        <v>683</v>
      </c>
      <c r="O442" s="335"/>
    </row>
    <row r="443" spans="1:15" ht="38.25" x14ac:dyDescent="0.2">
      <c r="A443" s="181"/>
      <c r="B443" s="49" t="s">
        <v>682</v>
      </c>
      <c r="C443" s="36" t="s">
        <v>1001</v>
      </c>
      <c r="D443" s="42" t="s">
        <v>790</v>
      </c>
      <c r="E443" s="58" t="s">
        <v>1002</v>
      </c>
      <c r="F443" s="58" t="s">
        <v>1002</v>
      </c>
      <c r="G443" s="42" t="s">
        <v>791</v>
      </c>
      <c r="H443" s="42" t="s">
        <v>684</v>
      </c>
      <c r="I443" s="23" t="s">
        <v>1681</v>
      </c>
      <c r="J443" s="23" t="s">
        <v>1189</v>
      </c>
      <c r="K443" s="23" t="s">
        <v>1901</v>
      </c>
      <c r="L443" s="42"/>
      <c r="M443" s="42" t="s">
        <v>685</v>
      </c>
      <c r="N443" s="334" t="s">
        <v>683</v>
      </c>
      <c r="O443" s="335"/>
    </row>
    <row r="444" spans="1:15" ht="38.25" x14ac:dyDescent="0.2">
      <c r="A444" s="181"/>
      <c r="B444" s="49" t="s">
        <v>682</v>
      </c>
      <c r="C444" s="36">
        <v>1570</v>
      </c>
      <c r="D444" s="42" t="s">
        <v>790</v>
      </c>
      <c r="E444" s="58">
        <v>45258</v>
      </c>
      <c r="F444" s="58">
        <v>45258</v>
      </c>
      <c r="G444" s="42" t="s">
        <v>791</v>
      </c>
      <c r="H444" s="42" t="s">
        <v>684</v>
      </c>
      <c r="I444" s="23" t="s">
        <v>1682</v>
      </c>
      <c r="J444" s="23" t="s">
        <v>1189</v>
      </c>
      <c r="K444" s="23" t="s">
        <v>1901</v>
      </c>
      <c r="L444" s="42"/>
      <c r="M444" s="42" t="s">
        <v>685</v>
      </c>
      <c r="N444" s="334" t="s">
        <v>683</v>
      </c>
      <c r="O444" s="335"/>
    </row>
    <row r="445" spans="1:15" ht="38.25" x14ac:dyDescent="0.2">
      <c r="A445" s="181"/>
      <c r="B445" s="49" t="s">
        <v>682</v>
      </c>
      <c r="C445" s="36">
        <v>1570</v>
      </c>
      <c r="D445" s="42" t="s">
        <v>790</v>
      </c>
      <c r="E445" s="58">
        <v>45258</v>
      </c>
      <c r="F445" s="58">
        <v>45258</v>
      </c>
      <c r="G445" s="42" t="s">
        <v>791</v>
      </c>
      <c r="H445" s="42" t="s">
        <v>684</v>
      </c>
      <c r="I445" s="23" t="s">
        <v>1683</v>
      </c>
      <c r="J445" s="23" t="s">
        <v>1189</v>
      </c>
      <c r="K445" s="23" t="s">
        <v>1901</v>
      </c>
      <c r="L445" s="42"/>
      <c r="M445" s="42" t="s">
        <v>685</v>
      </c>
      <c r="N445" s="334" t="s">
        <v>683</v>
      </c>
      <c r="O445" s="335"/>
    </row>
    <row r="446" spans="1:15" ht="38.25" x14ac:dyDescent="0.2">
      <c r="A446" s="181"/>
      <c r="B446" s="49" t="s">
        <v>682</v>
      </c>
      <c r="C446" s="36" t="s">
        <v>1001</v>
      </c>
      <c r="D446" s="42" t="s">
        <v>790</v>
      </c>
      <c r="E446" s="58" t="s">
        <v>1002</v>
      </c>
      <c r="F446" s="58" t="s">
        <v>1002</v>
      </c>
      <c r="G446" s="42" t="s">
        <v>791</v>
      </c>
      <c r="H446" s="42" t="s">
        <v>684</v>
      </c>
      <c r="I446" s="23" t="s">
        <v>1684</v>
      </c>
      <c r="J446" s="23" t="s">
        <v>1189</v>
      </c>
      <c r="K446" s="23" t="s">
        <v>1901</v>
      </c>
      <c r="L446" s="42"/>
      <c r="M446" s="42" t="s">
        <v>685</v>
      </c>
      <c r="N446" s="334" t="s">
        <v>683</v>
      </c>
      <c r="O446" s="335"/>
    </row>
    <row r="447" spans="1:15" ht="38.25" x14ac:dyDescent="0.2">
      <c r="A447" s="181"/>
      <c r="B447" s="49" t="s">
        <v>682</v>
      </c>
      <c r="C447" s="36" t="s">
        <v>1001</v>
      </c>
      <c r="D447" s="42" t="s">
        <v>790</v>
      </c>
      <c r="E447" s="58" t="s">
        <v>1002</v>
      </c>
      <c r="F447" s="58" t="s">
        <v>1002</v>
      </c>
      <c r="G447" s="42" t="s">
        <v>791</v>
      </c>
      <c r="H447" s="42" t="s">
        <v>684</v>
      </c>
      <c r="I447" s="23" t="s">
        <v>1685</v>
      </c>
      <c r="J447" s="23" t="s">
        <v>1189</v>
      </c>
      <c r="K447" s="23" t="s">
        <v>1901</v>
      </c>
      <c r="L447" s="42"/>
      <c r="M447" s="42" t="s">
        <v>685</v>
      </c>
      <c r="N447" s="334" t="s">
        <v>683</v>
      </c>
      <c r="O447" s="335"/>
    </row>
    <row r="448" spans="1:15" ht="38.25" x14ac:dyDescent="0.2">
      <c r="A448" s="181"/>
      <c r="B448" s="49" t="s">
        <v>682</v>
      </c>
      <c r="C448" s="36" t="s">
        <v>1001</v>
      </c>
      <c r="D448" s="42" t="s">
        <v>790</v>
      </c>
      <c r="E448" s="58" t="s">
        <v>1002</v>
      </c>
      <c r="F448" s="58" t="s">
        <v>1002</v>
      </c>
      <c r="G448" s="42" t="s">
        <v>791</v>
      </c>
      <c r="H448" s="42" t="s">
        <v>684</v>
      </c>
      <c r="I448" s="23" t="s">
        <v>1686</v>
      </c>
      <c r="J448" s="23" t="s">
        <v>1189</v>
      </c>
      <c r="K448" s="23" t="s">
        <v>1901</v>
      </c>
      <c r="L448" s="42"/>
      <c r="M448" s="42" t="s">
        <v>685</v>
      </c>
      <c r="N448" s="334" t="s">
        <v>683</v>
      </c>
      <c r="O448" s="335"/>
    </row>
    <row r="449" spans="1:15" ht="38.25" x14ac:dyDescent="0.2">
      <c r="A449" s="181"/>
      <c r="B449" s="49" t="s">
        <v>682</v>
      </c>
      <c r="C449" s="36">
        <v>1177</v>
      </c>
      <c r="D449" s="42" t="s">
        <v>790</v>
      </c>
      <c r="E449" s="53">
        <v>45516</v>
      </c>
      <c r="F449" s="53">
        <v>45516</v>
      </c>
      <c r="G449" s="42" t="s">
        <v>791</v>
      </c>
      <c r="H449" s="42" t="s">
        <v>684</v>
      </c>
      <c r="I449" s="23" t="s">
        <v>1687</v>
      </c>
      <c r="J449" s="23" t="s">
        <v>1727</v>
      </c>
      <c r="K449" s="23" t="s">
        <v>1903</v>
      </c>
      <c r="L449" s="42"/>
      <c r="M449" s="42" t="s">
        <v>685</v>
      </c>
      <c r="N449" s="334" t="s">
        <v>683</v>
      </c>
      <c r="O449" s="335"/>
    </row>
    <row r="450" spans="1:15" ht="38.25" x14ac:dyDescent="0.2">
      <c r="A450" s="181"/>
      <c r="B450" s="49" t="s">
        <v>682</v>
      </c>
      <c r="C450" s="36" t="s">
        <v>1001</v>
      </c>
      <c r="D450" s="42" t="s">
        <v>790</v>
      </c>
      <c r="E450" s="58" t="s">
        <v>1002</v>
      </c>
      <c r="F450" s="58" t="s">
        <v>1002</v>
      </c>
      <c r="G450" s="42" t="s">
        <v>791</v>
      </c>
      <c r="H450" s="42" t="s">
        <v>684</v>
      </c>
      <c r="I450" s="23" t="s">
        <v>1688</v>
      </c>
      <c r="J450" s="23" t="s">
        <v>1189</v>
      </c>
      <c r="K450" s="23" t="s">
        <v>1901</v>
      </c>
      <c r="L450" s="42"/>
      <c r="M450" s="42" t="s">
        <v>685</v>
      </c>
      <c r="N450" s="334" t="s">
        <v>683</v>
      </c>
      <c r="O450" s="335"/>
    </row>
    <row r="451" spans="1:15" ht="51" x14ac:dyDescent="0.2">
      <c r="A451" s="181"/>
      <c r="B451" s="49" t="s">
        <v>682</v>
      </c>
      <c r="C451" s="36">
        <v>1570</v>
      </c>
      <c r="D451" s="42" t="s">
        <v>790</v>
      </c>
      <c r="E451" s="58">
        <v>45258</v>
      </c>
      <c r="F451" s="58">
        <v>45258</v>
      </c>
      <c r="G451" s="42" t="s">
        <v>791</v>
      </c>
      <c r="H451" s="42" t="s">
        <v>684</v>
      </c>
      <c r="I451" s="23" t="s">
        <v>1689</v>
      </c>
      <c r="J451" s="23" t="s">
        <v>1189</v>
      </c>
      <c r="K451" s="23" t="s">
        <v>1901</v>
      </c>
      <c r="L451" s="42"/>
      <c r="M451" s="42" t="s">
        <v>685</v>
      </c>
      <c r="N451" s="334" t="s">
        <v>683</v>
      </c>
      <c r="O451" s="335"/>
    </row>
    <row r="452" spans="1:15" ht="38.25" x14ac:dyDescent="0.2">
      <c r="A452" s="181"/>
      <c r="B452" s="49" t="s">
        <v>682</v>
      </c>
      <c r="C452" s="36" t="s">
        <v>1001</v>
      </c>
      <c r="D452" s="42" t="s">
        <v>790</v>
      </c>
      <c r="E452" s="58" t="s">
        <v>1002</v>
      </c>
      <c r="F452" s="58" t="s">
        <v>1002</v>
      </c>
      <c r="G452" s="42" t="s">
        <v>791</v>
      </c>
      <c r="H452" s="42" t="s">
        <v>684</v>
      </c>
      <c r="I452" s="23" t="s">
        <v>1690</v>
      </c>
      <c r="J452" s="23" t="s">
        <v>1189</v>
      </c>
      <c r="K452" s="23" t="s">
        <v>1901</v>
      </c>
      <c r="L452" s="42"/>
      <c r="M452" s="42" t="s">
        <v>685</v>
      </c>
      <c r="N452" s="334" t="s">
        <v>683</v>
      </c>
      <c r="O452" s="335"/>
    </row>
    <row r="453" spans="1:15" ht="38.25" x14ac:dyDescent="0.2">
      <c r="A453" s="181"/>
      <c r="B453" s="49" t="s">
        <v>682</v>
      </c>
      <c r="C453" s="36">
        <v>1570</v>
      </c>
      <c r="D453" s="42" t="s">
        <v>790</v>
      </c>
      <c r="E453" s="58">
        <v>45258</v>
      </c>
      <c r="F453" s="58">
        <v>45258</v>
      </c>
      <c r="G453" s="42" t="s">
        <v>791</v>
      </c>
      <c r="H453" s="42" t="s">
        <v>684</v>
      </c>
      <c r="I453" s="23" t="s">
        <v>1691</v>
      </c>
      <c r="J453" s="23" t="s">
        <v>1189</v>
      </c>
      <c r="K453" s="23" t="s">
        <v>1901</v>
      </c>
      <c r="L453" s="42"/>
      <c r="M453" s="42" t="s">
        <v>685</v>
      </c>
      <c r="N453" s="334" t="s">
        <v>683</v>
      </c>
      <c r="O453" s="335"/>
    </row>
    <row r="454" spans="1:15" ht="38.25" x14ac:dyDescent="0.2">
      <c r="A454" s="181"/>
      <c r="B454" s="49" t="s">
        <v>682</v>
      </c>
      <c r="C454" s="36" t="s">
        <v>1001</v>
      </c>
      <c r="D454" s="42" t="s">
        <v>790</v>
      </c>
      <c r="E454" s="58" t="s">
        <v>1002</v>
      </c>
      <c r="F454" s="58" t="s">
        <v>1002</v>
      </c>
      <c r="G454" s="42" t="s">
        <v>791</v>
      </c>
      <c r="H454" s="42" t="s">
        <v>684</v>
      </c>
      <c r="I454" s="23" t="s">
        <v>1692</v>
      </c>
      <c r="J454" s="23" t="s">
        <v>1189</v>
      </c>
      <c r="K454" s="23" t="s">
        <v>1901</v>
      </c>
      <c r="L454" s="42"/>
      <c r="M454" s="42" t="s">
        <v>685</v>
      </c>
      <c r="N454" s="334" t="s">
        <v>683</v>
      </c>
      <c r="O454" s="335"/>
    </row>
    <row r="455" spans="1:15" ht="38.25" x14ac:dyDescent="0.2">
      <c r="A455" s="181"/>
      <c r="B455" s="49" t="s">
        <v>682</v>
      </c>
      <c r="C455" s="36" t="s">
        <v>1001</v>
      </c>
      <c r="D455" s="42" t="s">
        <v>790</v>
      </c>
      <c r="E455" s="58" t="s">
        <v>1002</v>
      </c>
      <c r="F455" s="58" t="s">
        <v>1002</v>
      </c>
      <c r="G455" s="42" t="s">
        <v>791</v>
      </c>
      <c r="H455" s="42" t="s">
        <v>684</v>
      </c>
      <c r="I455" s="23" t="s">
        <v>1693</v>
      </c>
      <c r="J455" s="23" t="s">
        <v>1189</v>
      </c>
      <c r="K455" s="23" t="s">
        <v>1901</v>
      </c>
      <c r="L455" s="42"/>
      <c r="M455" s="42" t="s">
        <v>685</v>
      </c>
      <c r="N455" s="334" t="s">
        <v>683</v>
      </c>
      <c r="O455" s="335"/>
    </row>
    <row r="456" spans="1:15" ht="38.25" x14ac:dyDescent="0.2">
      <c r="A456" s="181"/>
      <c r="B456" s="49" t="s">
        <v>682</v>
      </c>
      <c r="C456" s="36" t="s">
        <v>1001</v>
      </c>
      <c r="D456" s="42" t="s">
        <v>790</v>
      </c>
      <c r="E456" s="58" t="s">
        <v>1002</v>
      </c>
      <c r="F456" s="58" t="s">
        <v>1002</v>
      </c>
      <c r="G456" s="42" t="s">
        <v>791</v>
      </c>
      <c r="H456" s="42" t="s">
        <v>684</v>
      </c>
      <c r="I456" s="23" t="s">
        <v>1694</v>
      </c>
      <c r="J456" s="23" t="s">
        <v>1189</v>
      </c>
      <c r="K456" s="23" t="s">
        <v>1901</v>
      </c>
      <c r="L456" s="42"/>
      <c r="M456" s="42" t="s">
        <v>685</v>
      </c>
      <c r="N456" s="334" t="s">
        <v>683</v>
      </c>
      <c r="O456" s="335"/>
    </row>
    <row r="457" spans="1:15" ht="51" x14ac:dyDescent="0.2">
      <c r="A457" s="181"/>
      <c r="B457" s="49" t="s">
        <v>682</v>
      </c>
      <c r="C457" s="36">
        <v>1570</v>
      </c>
      <c r="D457" s="42" t="s">
        <v>790</v>
      </c>
      <c r="E457" s="58">
        <v>45258</v>
      </c>
      <c r="F457" s="58">
        <v>45258</v>
      </c>
      <c r="G457" s="42" t="s">
        <v>791</v>
      </c>
      <c r="H457" s="42" t="s">
        <v>684</v>
      </c>
      <c r="I457" s="23" t="s">
        <v>1695</v>
      </c>
      <c r="J457" s="23" t="s">
        <v>1189</v>
      </c>
      <c r="K457" s="23" t="s">
        <v>1901</v>
      </c>
      <c r="L457" s="42"/>
      <c r="M457" s="42" t="s">
        <v>685</v>
      </c>
      <c r="N457" s="334" t="s">
        <v>683</v>
      </c>
      <c r="O457" s="335"/>
    </row>
    <row r="458" spans="1:15" ht="38.25" x14ac:dyDescent="0.2">
      <c r="A458" s="181"/>
      <c r="B458" s="49" t="s">
        <v>682</v>
      </c>
      <c r="C458" s="36" t="s">
        <v>1001</v>
      </c>
      <c r="D458" s="42" t="s">
        <v>790</v>
      </c>
      <c r="E458" s="58" t="s">
        <v>1002</v>
      </c>
      <c r="F458" s="58" t="s">
        <v>1002</v>
      </c>
      <c r="G458" s="42" t="s">
        <v>791</v>
      </c>
      <c r="H458" s="42" t="s">
        <v>684</v>
      </c>
      <c r="I458" s="23" t="s">
        <v>1696</v>
      </c>
      <c r="J458" s="23" t="s">
        <v>1189</v>
      </c>
      <c r="K458" s="23" t="s">
        <v>1901</v>
      </c>
      <c r="L458" s="42"/>
      <c r="M458" s="42" t="s">
        <v>685</v>
      </c>
      <c r="N458" s="334" t="s">
        <v>683</v>
      </c>
      <c r="O458" s="335"/>
    </row>
    <row r="459" spans="1:15" ht="38.25" x14ac:dyDescent="0.2">
      <c r="A459" s="181"/>
      <c r="B459" s="49" t="s">
        <v>682</v>
      </c>
      <c r="C459" s="36">
        <v>1570</v>
      </c>
      <c r="D459" s="42" t="s">
        <v>790</v>
      </c>
      <c r="E459" s="58">
        <v>45258</v>
      </c>
      <c r="F459" s="58">
        <v>45258</v>
      </c>
      <c r="G459" s="42" t="s">
        <v>791</v>
      </c>
      <c r="H459" s="42" t="s">
        <v>684</v>
      </c>
      <c r="I459" s="23" t="s">
        <v>1697</v>
      </c>
      <c r="J459" s="23" t="s">
        <v>1189</v>
      </c>
      <c r="K459" s="23" t="s">
        <v>1901</v>
      </c>
      <c r="L459" s="42"/>
      <c r="M459" s="42" t="s">
        <v>685</v>
      </c>
      <c r="N459" s="334" t="s">
        <v>683</v>
      </c>
      <c r="O459" s="335"/>
    </row>
    <row r="460" spans="1:15" ht="38.25" x14ac:dyDescent="0.2">
      <c r="A460" s="181"/>
      <c r="B460" s="49" t="s">
        <v>682</v>
      </c>
      <c r="C460" s="36">
        <v>1177</v>
      </c>
      <c r="D460" s="42" t="s">
        <v>790</v>
      </c>
      <c r="E460" s="53">
        <v>45516</v>
      </c>
      <c r="F460" s="53">
        <v>45516</v>
      </c>
      <c r="G460" s="42" t="s">
        <v>791</v>
      </c>
      <c r="H460" s="42" t="s">
        <v>684</v>
      </c>
      <c r="I460" s="23" t="s">
        <v>1698</v>
      </c>
      <c r="J460" s="23" t="s">
        <v>1727</v>
      </c>
      <c r="K460" s="23" t="s">
        <v>1903</v>
      </c>
      <c r="L460" s="42"/>
      <c r="M460" s="42" t="s">
        <v>685</v>
      </c>
      <c r="N460" s="334" t="s">
        <v>683</v>
      </c>
      <c r="O460" s="335"/>
    </row>
    <row r="461" spans="1:15" ht="38.25" x14ac:dyDescent="0.2">
      <c r="A461" s="181"/>
      <c r="B461" s="49" t="s">
        <v>682</v>
      </c>
      <c r="C461" s="36" t="s">
        <v>1001</v>
      </c>
      <c r="D461" s="42" t="s">
        <v>790</v>
      </c>
      <c r="E461" s="58" t="s">
        <v>1002</v>
      </c>
      <c r="F461" s="58" t="s">
        <v>1002</v>
      </c>
      <c r="G461" s="42" t="s">
        <v>791</v>
      </c>
      <c r="H461" s="42" t="s">
        <v>684</v>
      </c>
      <c r="I461" s="23" t="s">
        <v>1699</v>
      </c>
      <c r="J461" s="23" t="s">
        <v>1189</v>
      </c>
      <c r="K461" s="23" t="s">
        <v>1901</v>
      </c>
      <c r="L461" s="42"/>
      <c r="M461" s="42" t="s">
        <v>685</v>
      </c>
      <c r="N461" s="334" t="s">
        <v>683</v>
      </c>
      <c r="O461" s="335"/>
    </row>
    <row r="462" spans="1:15" ht="38.25" x14ac:dyDescent="0.2">
      <c r="A462" s="181"/>
      <c r="B462" s="49" t="s">
        <v>682</v>
      </c>
      <c r="C462" s="36">
        <v>1570</v>
      </c>
      <c r="D462" s="42" t="s">
        <v>790</v>
      </c>
      <c r="E462" s="58">
        <v>45258</v>
      </c>
      <c r="F462" s="58">
        <v>45258</v>
      </c>
      <c r="G462" s="42" t="s">
        <v>791</v>
      </c>
      <c r="H462" s="42" t="s">
        <v>684</v>
      </c>
      <c r="I462" s="23" t="s">
        <v>1700</v>
      </c>
      <c r="J462" s="23" t="s">
        <v>1189</v>
      </c>
      <c r="K462" s="23" t="s">
        <v>1901</v>
      </c>
      <c r="L462" s="42"/>
      <c r="M462" s="42" t="s">
        <v>685</v>
      </c>
      <c r="N462" s="334" t="s">
        <v>683</v>
      </c>
      <c r="O462" s="335"/>
    </row>
    <row r="463" spans="1:15" ht="38.25" x14ac:dyDescent="0.2">
      <c r="A463" s="181"/>
      <c r="B463" s="49" t="s">
        <v>682</v>
      </c>
      <c r="C463" s="36" t="s">
        <v>1001</v>
      </c>
      <c r="D463" s="42" t="s">
        <v>790</v>
      </c>
      <c r="E463" s="58" t="s">
        <v>1002</v>
      </c>
      <c r="F463" s="58" t="s">
        <v>1002</v>
      </c>
      <c r="G463" s="42" t="s">
        <v>791</v>
      </c>
      <c r="H463" s="42" t="s">
        <v>684</v>
      </c>
      <c r="I463" s="23" t="s">
        <v>1701</v>
      </c>
      <c r="J463" s="23" t="s">
        <v>1189</v>
      </c>
      <c r="K463" s="23" t="s">
        <v>1901</v>
      </c>
      <c r="L463" s="42"/>
      <c r="M463" s="42" t="s">
        <v>685</v>
      </c>
      <c r="N463" s="334" t="s">
        <v>683</v>
      </c>
      <c r="O463" s="335"/>
    </row>
    <row r="464" spans="1:15" ht="38.25" x14ac:dyDescent="0.2">
      <c r="A464" s="181"/>
      <c r="B464" s="49" t="s">
        <v>682</v>
      </c>
      <c r="C464" s="36">
        <v>1570</v>
      </c>
      <c r="D464" s="42" t="s">
        <v>790</v>
      </c>
      <c r="E464" s="58">
        <v>45258</v>
      </c>
      <c r="F464" s="58">
        <v>45258</v>
      </c>
      <c r="G464" s="42" t="s">
        <v>791</v>
      </c>
      <c r="H464" s="42" t="s">
        <v>684</v>
      </c>
      <c r="I464" s="23" t="s">
        <v>1702</v>
      </c>
      <c r="J464" s="23" t="s">
        <v>1189</v>
      </c>
      <c r="K464" s="23" t="s">
        <v>1901</v>
      </c>
      <c r="L464" s="42"/>
      <c r="M464" s="42" t="s">
        <v>685</v>
      </c>
      <c r="N464" s="334" t="s">
        <v>683</v>
      </c>
      <c r="O464" s="335"/>
    </row>
    <row r="465" spans="1:15" ht="38.25" x14ac:dyDescent="0.2">
      <c r="A465" s="181"/>
      <c r="B465" s="49" t="s">
        <v>682</v>
      </c>
      <c r="C465" s="36" t="s">
        <v>1001</v>
      </c>
      <c r="D465" s="42" t="s">
        <v>790</v>
      </c>
      <c r="E465" s="58" t="s">
        <v>1002</v>
      </c>
      <c r="F465" s="58" t="s">
        <v>1002</v>
      </c>
      <c r="G465" s="42" t="s">
        <v>791</v>
      </c>
      <c r="H465" s="42" t="s">
        <v>684</v>
      </c>
      <c r="I465" s="23" t="s">
        <v>1703</v>
      </c>
      <c r="J465" s="23" t="s">
        <v>1189</v>
      </c>
      <c r="K465" s="23" t="s">
        <v>1901</v>
      </c>
      <c r="L465" s="42"/>
      <c r="M465" s="42" t="s">
        <v>685</v>
      </c>
      <c r="N465" s="334" t="s">
        <v>683</v>
      </c>
      <c r="O465" s="335"/>
    </row>
    <row r="466" spans="1:15" ht="38.25" x14ac:dyDescent="0.2">
      <c r="A466" s="181"/>
      <c r="B466" s="49" t="s">
        <v>682</v>
      </c>
      <c r="C466" s="36">
        <v>1570</v>
      </c>
      <c r="D466" s="42" t="s">
        <v>790</v>
      </c>
      <c r="E466" s="58">
        <v>45258</v>
      </c>
      <c r="F466" s="58">
        <v>45258</v>
      </c>
      <c r="G466" s="42" t="s">
        <v>791</v>
      </c>
      <c r="H466" s="42" t="s">
        <v>684</v>
      </c>
      <c r="I466" s="23" t="s">
        <v>1704</v>
      </c>
      <c r="J466" s="23" t="s">
        <v>1189</v>
      </c>
      <c r="K466" s="23" t="s">
        <v>1901</v>
      </c>
      <c r="L466" s="42"/>
      <c r="M466" s="42" t="s">
        <v>685</v>
      </c>
      <c r="N466" s="334" t="s">
        <v>683</v>
      </c>
      <c r="O466" s="335"/>
    </row>
    <row r="467" spans="1:15" ht="38.25" x14ac:dyDescent="0.2">
      <c r="A467" s="181"/>
      <c r="B467" s="49" t="s">
        <v>682</v>
      </c>
      <c r="C467" s="36">
        <v>1570</v>
      </c>
      <c r="D467" s="42" t="s">
        <v>790</v>
      </c>
      <c r="E467" s="58">
        <v>45258</v>
      </c>
      <c r="F467" s="58">
        <v>45258</v>
      </c>
      <c r="G467" s="42" t="s">
        <v>791</v>
      </c>
      <c r="H467" s="42" t="s">
        <v>684</v>
      </c>
      <c r="I467" s="23" t="s">
        <v>1705</v>
      </c>
      <c r="J467" s="23" t="s">
        <v>1189</v>
      </c>
      <c r="K467" s="23" t="s">
        <v>1901</v>
      </c>
      <c r="L467" s="42"/>
      <c r="M467" s="42" t="s">
        <v>685</v>
      </c>
      <c r="N467" s="334" t="s">
        <v>683</v>
      </c>
      <c r="O467" s="335"/>
    </row>
    <row r="468" spans="1:15" ht="38.25" x14ac:dyDescent="0.2">
      <c r="A468" s="181"/>
      <c r="B468" s="49" t="s">
        <v>682</v>
      </c>
      <c r="C468" s="36">
        <v>1570</v>
      </c>
      <c r="D468" s="42" t="s">
        <v>790</v>
      </c>
      <c r="E468" s="58">
        <v>45258</v>
      </c>
      <c r="F468" s="58">
        <v>45258</v>
      </c>
      <c r="G468" s="42" t="s">
        <v>791</v>
      </c>
      <c r="H468" s="42" t="s">
        <v>684</v>
      </c>
      <c r="I468" s="23" t="s">
        <v>1706</v>
      </c>
      <c r="J468" s="23" t="s">
        <v>1189</v>
      </c>
      <c r="K468" s="23" t="s">
        <v>1901</v>
      </c>
      <c r="L468" s="42"/>
      <c r="M468" s="42" t="s">
        <v>685</v>
      </c>
      <c r="N468" s="334" t="s">
        <v>683</v>
      </c>
      <c r="O468" s="335"/>
    </row>
    <row r="469" spans="1:15" ht="38.25" x14ac:dyDescent="0.2">
      <c r="A469" s="181"/>
      <c r="B469" s="49" t="s">
        <v>682</v>
      </c>
      <c r="C469" s="36" t="s">
        <v>1001</v>
      </c>
      <c r="D469" s="42" t="s">
        <v>790</v>
      </c>
      <c r="E469" s="58" t="s">
        <v>1002</v>
      </c>
      <c r="F469" s="58" t="s">
        <v>1002</v>
      </c>
      <c r="G469" s="42" t="s">
        <v>791</v>
      </c>
      <c r="H469" s="42" t="s">
        <v>684</v>
      </c>
      <c r="I469" s="23" t="s">
        <v>1707</v>
      </c>
      <c r="J469" s="23" t="s">
        <v>1189</v>
      </c>
      <c r="K469" s="23" t="s">
        <v>1901</v>
      </c>
      <c r="L469" s="42"/>
      <c r="M469" s="42" t="s">
        <v>685</v>
      </c>
      <c r="N469" s="334" t="s">
        <v>683</v>
      </c>
      <c r="O469" s="335"/>
    </row>
    <row r="470" spans="1:15" ht="38.25" x14ac:dyDescent="0.2">
      <c r="A470" s="181"/>
      <c r="B470" s="49" t="s">
        <v>682</v>
      </c>
      <c r="C470" s="36">
        <v>1570</v>
      </c>
      <c r="D470" s="42" t="s">
        <v>790</v>
      </c>
      <c r="E470" s="58">
        <v>45258</v>
      </c>
      <c r="F470" s="58">
        <v>45258</v>
      </c>
      <c r="G470" s="42" t="s">
        <v>791</v>
      </c>
      <c r="H470" s="42" t="s">
        <v>684</v>
      </c>
      <c r="I470" s="23" t="s">
        <v>1708</v>
      </c>
      <c r="J470" s="23" t="s">
        <v>1189</v>
      </c>
      <c r="K470" s="23" t="s">
        <v>1901</v>
      </c>
      <c r="L470" s="42"/>
      <c r="M470" s="42" t="s">
        <v>685</v>
      </c>
      <c r="N470" s="334" t="s">
        <v>683</v>
      </c>
      <c r="O470" s="335"/>
    </row>
    <row r="471" spans="1:15" ht="38.25" x14ac:dyDescent="0.2">
      <c r="A471" s="181"/>
      <c r="B471" s="49" t="s">
        <v>682</v>
      </c>
      <c r="C471" s="36">
        <v>1570</v>
      </c>
      <c r="D471" s="42" t="s">
        <v>790</v>
      </c>
      <c r="E471" s="58">
        <v>45258</v>
      </c>
      <c r="F471" s="58">
        <v>45258</v>
      </c>
      <c r="G471" s="42" t="s">
        <v>791</v>
      </c>
      <c r="H471" s="42" t="s">
        <v>684</v>
      </c>
      <c r="I471" s="23" t="s">
        <v>1709</v>
      </c>
      <c r="J471" s="23" t="s">
        <v>1189</v>
      </c>
      <c r="K471" s="23" t="s">
        <v>1901</v>
      </c>
      <c r="L471" s="42"/>
      <c r="M471" s="42" t="s">
        <v>685</v>
      </c>
      <c r="N471" s="334" t="s">
        <v>683</v>
      </c>
      <c r="O471" s="335"/>
    </row>
    <row r="472" spans="1:15" ht="38.25" x14ac:dyDescent="0.2">
      <c r="A472" s="181"/>
      <c r="B472" s="49" t="s">
        <v>682</v>
      </c>
      <c r="C472" s="36">
        <v>1570</v>
      </c>
      <c r="D472" s="42" t="s">
        <v>790</v>
      </c>
      <c r="E472" s="58">
        <v>45258</v>
      </c>
      <c r="F472" s="58">
        <v>45258</v>
      </c>
      <c r="G472" s="42" t="s">
        <v>791</v>
      </c>
      <c r="H472" s="42" t="s">
        <v>684</v>
      </c>
      <c r="I472" s="23" t="s">
        <v>1710</v>
      </c>
      <c r="J472" s="23" t="s">
        <v>1189</v>
      </c>
      <c r="K472" s="23" t="s">
        <v>1901</v>
      </c>
      <c r="L472" s="42"/>
      <c r="M472" s="42" t="s">
        <v>685</v>
      </c>
      <c r="N472" s="334" t="s">
        <v>683</v>
      </c>
      <c r="O472" s="335"/>
    </row>
    <row r="473" spans="1:15" ht="38.25" x14ac:dyDescent="0.2">
      <c r="A473" s="181"/>
      <c r="B473" s="49" t="s">
        <v>682</v>
      </c>
      <c r="C473" s="36">
        <v>1570</v>
      </c>
      <c r="D473" s="42" t="s">
        <v>790</v>
      </c>
      <c r="E473" s="58">
        <v>45258</v>
      </c>
      <c r="F473" s="58">
        <v>45258</v>
      </c>
      <c r="G473" s="42" t="s">
        <v>791</v>
      </c>
      <c r="H473" s="42" t="s">
        <v>684</v>
      </c>
      <c r="I473" s="23" t="s">
        <v>1711</v>
      </c>
      <c r="J473" s="23" t="s">
        <v>1189</v>
      </c>
      <c r="K473" s="23" t="s">
        <v>1901</v>
      </c>
      <c r="L473" s="42"/>
      <c r="M473" s="42" t="s">
        <v>685</v>
      </c>
      <c r="N473" s="334" t="s">
        <v>683</v>
      </c>
      <c r="O473" s="335"/>
    </row>
    <row r="474" spans="1:15" ht="38.25" x14ac:dyDescent="0.2">
      <c r="A474" s="181"/>
      <c r="B474" s="49" t="s">
        <v>682</v>
      </c>
      <c r="C474" s="36">
        <v>1570</v>
      </c>
      <c r="D474" s="42" t="s">
        <v>790</v>
      </c>
      <c r="E474" s="58">
        <v>45258</v>
      </c>
      <c r="F474" s="58">
        <v>45258</v>
      </c>
      <c r="G474" s="42" t="s">
        <v>791</v>
      </c>
      <c r="H474" s="42" t="s">
        <v>684</v>
      </c>
      <c r="I474" s="23" t="s">
        <v>1712</v>
      </c>
      <c r="J474" s="23" t="s">
        <v>1189</v>
      </c>
      <c r="K474" s="23" t="s">
        <v>1901</v>
      </c>
      <c r="L474" s="42"/>
      <c r="M474" s="42" t="s">
        <v>685</v>
      </c>
      <c r="N474" s="334" t="s">
        <v>683</v>
      </c>
      <c r="O474" s="335"/>
    </row>
    <row r="475" spans="1:15" ht="38.25" x14ac:dyDescent="0.2">
      <c r="A475" s="181"/>
      <c r="B475" s="49" t="s">
        <v>682</v>
      </c>
      <c r="C475" s="36" t="s">
        <v>1019</v>
      </c>
      <c r="D475" s="42" t="s">
        <v>790</v>
      </c>
      <c r="E475" s="58" t="s">
        <v>1020</v>
      </c>
      <c r="F475" s="58" t="s">
        <v>1020</v>
      </c>
      <c r="G475" s="42" t="s">
        <v>791</v>
      </c>
      <c r="H475" s="42" t="s">
        <v>684</v>
      </c>
      <c r="I475" s="42" t="s">
        <v>1191</v>
      </c>
      <c r="J475" s="23" t="s">
        <v>1190</v>
      </c>
      <c r="K475" s="23" t="s">
        <v>1904</v>
      </c>
      <c r="L475" s="42"/>
      <c r="M475" s="42" t="s">
        <v>685</v>
      </c>
      <c r="N475" s="334" t="s">
        <v>683</v>
      </c>
      <c r="O475" s="335"/>
    </row>
    <row r="476" spans="1:15" ht="38.25" x14ac:dyDescent="0.2">
      <c r="A476" s="181"/>
      <c r="B476" s="49" t="s">
        <v>682</v>
      </c>
      <c r="C476" s="36" t="s">
        <v>1019</v>
      </c>
      <c r="D476" s="42" t="s">
        <v>790</v>
      </c>
      <c r="E476" s="58" t="s">
        <v>1020</v>
      </c>
      <c r="F476" s="58" t="s">
        <v>1020</v>
      </c>
      <c r="G476" s="42" t="s">
        <v>791</v>
      </c>
      <c r="H476" s="42" t="s">
        <v>684</v>
      </c>
      <c r="I476" s="42" t="s">
        <v>1192</v>
      </c>
      <c r="J476" s="23" t="s">
        <v>1190</v>
      </c>
      <c r="K476" s="23" t="s">
        <v>1904</v>
      </c>
      <c r="L476" s="42"/>
      <c r="M476" s="42" t="s">
        <v>685</v>
      </c>
      <c r="N476" s="334" t="s">
        <v>683</v>
      </c>
      <c r="O476" s="335"/>
    </row>
    <row r="477" spans="1:15" ht="38.25" x14ac:dyDescent="0.2">
      <c r="A477" s="181"/>
      <c r="B477" s="49" t="s">
        <v>682</v>
      </c>
      <c r="C477" s="36">
        <v>1570</v>
      </c>
      <c r="D477" s="42" t="s">
        <v>790</v>
      </c>
      <c r="E477" s="58">
        <v>45258</v>
      </c>
      <c r="F477" s="58">
        <v>45258</v>
      </c>
      <c r="G477" s="42" t="s">
        <v>791</v>
      </c>
      <c r="H477" s="42" t="s">
        <v>684</v>
      </c>
      <c r="I477" s="42" t="s">
        <v>1192</v>
      </c>
      <c r="J477" s="23" t="s">
        <v>1190</v>
      </c>
      <c r="K477" s="23" t="s">
        <v>1904</v>
      </c>
      <c r="L477" s="42"/>
      <c r="M477" s="42" t="s">
        <v>685</v>
      </c>
      <c r="N477" s="334" t="s">
        <v>683</v>
      </c>
      <c r="O477" s="335"/>
    </row>
    <row r="478" spans="1:15" ht="38.25" x14ac:dyDescent="0.2">
      <c r="A478" s="181"/>
      <c r="B478" s="49" t="s">
        <v>682</v>
      </c>
      <c r="C478" s="36" t="s">
        <v>1019</v>
      </c>
      <c r="D478" s="42" t="s">
        <v>790</v>
      </c>
      <c r="E478" s="58" t="s">
        <v>1020</v>
      </c>
      <c r="F478" s="58" t="s">
        <v>1020</v>
      </c>
      <c r="G478" s="42" t="s">
        <v>791</v>
      </c>
      <c r="H478" s="42" t="s">
        <v>684</v>
      </c>
      <c r="I478" s="42" t="s">
        <v>1193</v>
      </c>
      <c r="J478" s="23" t="s">
        <v>1190</v>
      </c>
      <c r="K478" s="23" t="s">
        <v>1904</v>
      </c>
      <c r="L478" s="42"/>
      <c r="M478" s="42" t="s">
        <v>685</v>
      </c>
      <c r="N478" s="334" t="s">
        <v>683</v>
      </c>
      <c r="O478" s="335"/>
    </row>
    <row r="479" spans="1:15" ht="38.25" x14ac:dyDescent="0.2">
      <c r="A479" s="181"/>
      <c r="B479" s="49" t="s">
        <v>682</v>
      </c>
      <c r="C479" s="36">
        <v>1570</v>
      </c>
      <c r="D479" s="42" t="s">
        <v>790</v>
      </c>
      <c r="E479" s="58">
        <v>45258</v>
      </c>
      <c r="F479" s="58">
        <v>45258</v>
      </c>
      <c r="G479" s="42" t="s">
        <v>791</v>
      </c>
      <c r="H479" s="42" t="s">
        <v>684</v>
      </c>
      <c r="I479" s="42" t="s">
        <v>1193</v>
      </c>
      <c r="J479" s="23" t="s">
        <v>1190</v>
      </c>
      <c r="K479" s="23" t="s">
        <v>1904</v>
      </c>
      <c r="L479" s="42"/>
      <c r="M479" s="42" t="s">
        <v>685</v>
      </c>
      <c r="N479" s="334" t="s">
        <v>683</v>
      </c>
      <c r="O479" s="335"/>
    </row>
    <row r="480" spans="1:15" ht="38.25" x14ac:dyDescent="0.2">
      <c r="A480" s="181"/>
      <c r="B480" s="49" t="s">
        <v>682</v>
      </c>
      <c r="C480" s="36" t="s">
        <v>1019</v>
      </c>
      <c r="D480" s="42" t="s">
        <v>790</v>
      </c>
      <c r="E480" s="58" t="s">
        <v>1020</v>
      </c>
      <c r="F480" s="58" t="s">
        <v>1020</v>
      </c>
      <c r="G480" s="42" t="s">
        <v>791</v>
      </c>
      <c r="H480" s="42" t="s">
        <v>684</v>
      </c>
      <c r="I480" s="42" t="s">
        <v>1194</v>
      </c>
      <c r="J480" s="23" t="s">
        <v>1190</v>
      </c>
      <c r="K480" s="23" t="s">
        <v>1904</v>
      </c>
      <c r="L480" s="42"/>
      <c r="M480" s="42" t="s">
        <v>685</v>
      </c>
      <c r="N480" s="334" t="s">
        <v>683</v>
      </c>
      <c r="O480" s="335"/>
    </row>
    <row r="481" spans="1:15" ht="38.25" x14ac:dyDescent="0.2">
      <c r="A481" s="181"/>
      <c r="B481" s="49" t="s">
        <v>682</v>
      </c>
      <c r="C481" s="36" t="s">
        <v>1019</v>
      </c>
      <c r="D481" s="42" t="s">
        <v>790</v>
      </c>
      <c r="E481" s="58" t="s">
        <v>1020</v>
      </c>
      <c r="F481" s="58" t="s">
        <v>1020</v>
      </c>
      <c r="G481" s="42" t="s">
        <v>791</v>
      </c>
      <c r="H481" s="42" t="s">
        <v>684</v>
      </c>
      <c r="I481" s="42" t="s">
        <v>1195</v>
      </c>
      <c r="J481" s="23" t="s">
        <v>1190</v>
      </c>
      <c r="K481" s="23" t="s">
        <v>1904</v>
      </c>
      <c r="L481" s="42"/>
      <c r="M481" s="42" t="s">
        <v>685</v>
      </c>
      <c r="N481" s="334" t="s">
        <v>683</v>
      </c>
      <c r="O481" s="335"/>
    </row>
    <row r="482" spans="1:15" ht="38.25" x14ac:dyDescent="0.2">
      <c r="A482" s="181"/>
      <c r="B482" s="49" t="s">
        <v>682</v>
      </c>
      <c r="C482" s="36">
        <v>1570</v>
      </c>
      <c r="D482" s="42" t="s">
        <v>790</v>
      </c>
      <c r="E482" s="58">
        <v>45258</v>
      </c>
      <c r="F482" s="58">
        <v>45258</v>
      </c>
      <c r="G482" s="42" t="s">
        <v>791</v>
      </c>
      <c r="H482" s="42" t="s">
        <v>684</v>
      </c>
      <c r="I482" s="42" t="s">
        <v>1195</v>
      </c>
      <c r="J482" s="23" t="s">
        <v>1190</v>
      </c>
      <c r="K482" s="23" t="s">
        <v>1904</v>
      </c>
      <c r="L482" s="42"/>
      <c r="M482" s="42" t="s">
        <v>685</v>
      </c>
      <c r="N482" s="334" t="s">
        <v>683</v>
      </c>
      <c r="O482" s="335"/>
    </row>
    <row r="483" spans="1:15" ht="38.25" x14ac:dyDescent="0.2">
      <c r="A483" s="181"/>
      <c r="B483" s="49" t="s">
        <v>682</v>
      </c>
      <c r="C483" s="36">
        <v>1570</v>
      </c>
      <c r="D483" s="42" t="s">
        <v>790</v>
      </c>
      <c r="E483" s="58">
        <v>45258</v>
      </c>
      <c r="F483" s="58">
        <v>45258</v>
      </c>
      <c r="G483" s="42" t="s">
        <v>791</v>
      </c>
      <c r="H483" s="42" t="s">
        <v>684</v>
      </c>
      <c r="I483" s="42" t="s">
        <v>1196</v>
      </c>
      <c r="J483" s="23" t="s">
        <v>1190</v>
      </c>
      <c r="K483" s="23" t="s">
        <v>1904</v>
      </c>
      <c r="L483" s="42"/>
      <c r="M483" s="42" t="s">
        <v>685</v>
      </c>
      <c r="N483" s="334" t="s">
        <v>683</v>
      </c>
      <c r="O483" s="335"/>
    </row>
    <row r="484" spans="1:15" ht="38.25" x14ac:dyDescent="0.2">
      <c r="A484" s="181"/>
      <c r="B484" s="49" t="s">
        <v>682</v>
      </c>
      <c r="C484" s="36">
        <v>1570</v>
      </c>
      <c r="D484" s="42" t="s">
        <v>790</v>
      </c>
      <c r="E484" s="58">
        <v>45258</v>
      </c>
      <c r="F484" s="58">
        <v>45258</v>
      </c>
      <c r="G484" s="42" t="s">
        <v>791</v>
      </c>
      <c r="H484" s="42" t="s">
        <v>684</v>
      </c>
      <c r="I484" s="42" t="s">
        <v>1196</v>
      </c>
      <c r="J484" s="23" t="s">
        <v>1190</v>
      </c>
      <c r="K484" s="23" t="s">
        <v>1904</v>
      </c>
      <c r="L484" s="42"/>
      <c r="M484" s="42" t="s">
        <v>685</v>
      </c>
      <c r="N484" s="334" t="s">
        <v>683</v>
      </c>
      <c r="O484" s="335"/>
    </row>
    <row r="485" spans="1:15" ht="38.25" x14ac:dyDescent="0.2">
      <c r="A485" s="181"/>
      <c r="B485" s="49" t="s">
        <v>2099</v>
      </c>
      <c r="C485" s="36">
        <v>1175</v>
      </c>
      <c r="D485" s="42" t="s">
        <v>2099</v>
      </c>
      <c r="E485" s="53">
        <v>45516</v>
      </c>
      <c r="F485" s="53">
        <v>45516</v>
      </c>
      <c r="G485" s="42" t="s">
        <v>791</v>
      </c>
      <c r="H485" s="42" t="s">
        <v>684</v>
      </c>
      <c r="I485" s="23" t="s">
        <v>1197</v>
      </c>
      <c r="J485" s="23" t="s">
        <v>1736</v>
      </c>
      <c r="K485" s="23" t="s">
        <v>1902</v>
      </c>
      <c r="L485" s="42"/>
      <c r="M485" s="42" t="s">
        <v>685</v>
      </c>
      <c r="N485" s="334" t="s">
        <v>683</v>
      </c>
      <c r="O485" s="335"/>
    </row>
    <row r="486" spans="1:15" ht="38.25" x14ac:dyDescent="0.2">
      <c r="A486" s="181"/>
      <c r="B486" s="49" t="s">
        <v>2099</v>
      </c>
      <c r="C486" s="36">
        <v>1175</v>
      </c>
      <c r="D486" s="42" t="s">
        <v>2099</v>
      </c>
      <c r="E486" s="53">
        <v>45516</v>
      </c>
      <c r="F486" s="53">
        <v>45516</v>
      </c>
      <c r="G486" s="42" t="s">
        <v>791</v>
      </c>
      <c r="H486" s="42" t="s">
        <v>684</v>
      </c>
      <c r="I486" s="23" t="s">
        <v>1198</v>
      </c>
      <c r="J486" s="23" t="s">
        <v>1736</v>
      </c>
      <c r="K486" s="23" t="s">
        <v>1902</v>
      </c>
      <c r="L486" s="42"/>
      <c r="M486" s="42" t="s">
        <v>685</v>
      </c>
      <c r="N486" s="334" t="s">
        <v>683</v>
      </c>
      <c r="O486" s="335"/>
    </row>
    <row r="487" spans="1:15" ht="38.25" x14ac:dyDescent="0.2">
      <c r="A487" s="181"/>
      <c r="B487" s="49" t="s">
        <v>2099</v>
      </c>
      <c r="C487" s="36">
        <v>1175</v>
      </c>
      <c r="D487" s="42" t="s">
        <v>2099</v>
      </c>
      <c r="E487" s="53">
        <v>45516</v>
      </c>
      <c r="F487" s="53">
        <v>45516</v>
      </c>
      <c r="G487" s="42" t="s">
        <v>791</v>
      </c>
      <c r="H487" s="42" t="s">
        <v>684</v>
      </c>
      <c r="I487" s="23" t="s">
        <v>1199</v>
      </c>
      <c r="J487" s="23" t="s">
        <v>1736</v>
      </c>
      <c r="K487" s="23" t="s">
        <v>1902</v>
      </c>
      <c r="L487" s="42"/>
      <c r="M487" s="42" t="s">
        <v>685</v>
      </c>
      <c r="N487" s="334" t="s">
        <v>683</v>
      </c>
      <c r="O487" s="335"/>
    </row>
    <row r="488" spans="1:15" ht="38.25" x14ac:dyDescent="0.2">
      <c r="A488" s="181"/>
      <c r="B488" s="49" t="s">
        <v>2099</v>
      </c>
      <c r="C488" s="36">
        <v>1175</v>
      </c>
      <c r="D488" s="42" t="s">
        <v>2099</v>
      </c>
      <c r="E488" s="53">
        <v>45516</v>
      </c>
      <c r="F488" s="53">
        <v>45516</v>
      </c>
      <c r="G488" s="42" t="s">
        <v>791</v>
      </c>
      <c r="H488" s="42" t="s">
        <v>684</v>
      </c>
      <c r="I488" s="23" t="s">
        <v>1200</v>
      </c>
      <c r="J488" s="23" t="s">
        <v>1736</v>
      </c>
      <c r="K488" s="23" t="s">
        <v>1902</v>
      </c>
      <c r="L488" s="42"/>
      <c r="M488" s="42" t="s">
        <v>685</v>
      </c>
      <c r="N488" s="334" t="s">
        <v>683</v>
      </c>
      <c r="O488" s="335"/>
    </row>
    <row r="489" spans="1:15" ht="38.25" x14ac:dyDescent="0.2">
      <c r="A489" s="181"/>
      <c r="B489" s="49" t="s">
        <v>682</v>
      </c>
      <c r="C489" s="36" t="s">
        <v>1019</v>
      </c>
      <c r="D489" s="42" t="s">
        <v>790</v>
      </c>
      <c r="E489" s="58" t="s">
        <v>1020</v>
      </c>
      <c r="F489" s="58" t="s">
        <v>1020</v>
      </c>
      <c r="G489" s="42" t="s">
        <v>791</v>
      </c>
      <c r="H489" s="42" t="s">
        <v>684</v>
      </c>
      <c r="I489" s="42" t="s">
        <v>1201</v>
      </c>
      <c r="J489" s="23" t="s">
        <v>1190</v>
      </c>
      <c r="K489" s="23" t="s">
        <v>1904</v>
      </c>
      <c r="L489" s="42"/>
      <c r="M489" s="42" t="s">
        <v>685</v>
      </c>
      <c r="N489" s="334" t="s">
        <v>683</v>
      </c>
      <c r="O489" s="335"/>
    </row>
    <row r="490" spans="1:15" ht="38.25" x14ac:dyDescent="0.2">
      <c r="A490" s="181"/>
      <c r="B490" s="49" t="s">
        <v>682</v>
      </c>
      <c r="C490" s="36">
        <v>1570</v>
      </c>
      <c r="D490" s="42" t="s">
        <v>790</v>
      </c>
      <c r="E490" s="58">
        <v>45258</v>
      </c>
      <c r="F490" s="58">
        <v>45258</v>
      </c>
      <c r="G490" s="42" t="s">
        <v>791</v>
      </c>
      <c r="H490" s="42" t="s">
        <v>684</v>
      </c>
      <c r="I490" s="42" t="s">
        <v>1201</v>
      </c>
      <c r="J490" s="23" t="s">
        <v>1190</v>
      </c>
      <c r="K490" s="23" t="s">
        <v>1904</v>
      </c>
      <c r="L490" s="42"/>
      <c r="M490" s="42" t="s">
        <v>685</v>
      </c>
      <c r="N490" s="334" t="s">
        <v>683</v>
      </c>
      <c r="O490" s="335"/>
    </row>
    <row r="491" spans="1:15" ht="38.25" x14ac:dyDescent="0.2">
      <c r="A491" s="181"/>
      <c r="B491" s="49" t="s">
        <v>682</v>
      </c>
      <c r="C491" s="36" t="s">
        <v>1019</v>
      </c>
      <c r="D491" s="42" t="s">
        <v>790</v>
      </c>
      <c r="E491" s="58" t="s">
        <v>1020</v>
      </c>
      <c r="F491" s="58" t="s">
        <v>1020</v>
      </c>
      <c r="G491" s="42" t="s">
        <v>791</v>
      </c>
      <c r="H491" s="42" t="s">
        <v>684</v>
      </c>
      <c r="I491" s="42" t="s">
        <v>1202</v>
      </c>
      <c r="J491" s="23" t="s">
        <v>1190</v>
      </c>
      <c r="K491" s="23" t="s">
        <v>1904</v>
      </c>
      <c r="L491" s="42"/>
      <c r="M491" s="42" t="s">
        <v>685</v>
      </c>
      <c r="N491" s="334" t="s">
        <v>683</v>
      </c>
      <c r="O491" s="335"/>
    </row>
    <row r="492" spans="1:15" ht="38.25" x14ac:dyDescent="0.2">
      <c r="A492" s="181"/>
      <c r="B492" s="49" t="s">
        <v>682</v>
      </c>
      <c r="C492" s="36">
        <v>1570</v>
      </c>
      <c r="D492" s="42" t="s">
        <v>790</v>
      </c>
      <c r="E492" s="58">
        <v>45258</v>
      </c>
      <c r="F492" s="58">
        <v>45258</v>
      </c>
      <c r="G492" s="42" t="s">
        <v>791</v>
      </c>
      <c r="H492" s="42" t="s">
        <v>684</v>
      </c>
      <c r="I492" s="42" t="s">
        <v>1202</v>
      </c>
      <c r="J492" s="23" t="s">
        <v>1190</v>
      </c>
      <c r="K492" s="23" t="s">
        <v>1904</v>
      </c>
      <c r="L492" s="42"/>
      <c r="M492" s="42" t="s">
        <v>685</v>
      </c>
      <c r="N492" s="334" t="s">
        <v>683</v>
      </c>
      <c r="O492" s="335"/>
    </row>
    <row r="493" spans="1:15" ht="38.25" x14ac:dyDescent="0.2">
      <c r="A493" s="181"/>
      <c r="B493" s="49" t="s">
        <v>682</v>
      </c>
      <c r="C493" s="36" t="s">
        <v>1019</v>
      </c>
      <c r="D493" s="42" t="s">
        <v>790</v>
      </c>
      <c r="E493" s="58" t="s">
        <v>1020</v>
      </c>
      <c r="F493" s="58" t="s">
        <v>1020</v>
      </c>
      <c r="G493" s="42" t="s">
        <v>791</v>
      </c>
      <c r="H493" s="42" t="s">
        <v>684</v>
      </c>
      <c r="I493" s="42" t="s">
        <v>1203</v>
      </c>
      <c r="J493" s="23" t="s">
        <v>1190</v>
      </c>
      <c r="K493" s="23" t="s">
        <v>1904</v>
      </c>
      <c r="L493" s="42"/>
      <c r="M493" s="42" t="s">
        <v>685</v>
      </c>
      <c r="N493" s="334" t="s">
        <v>683</v>
      </c>
      <c r="O493" s="335"/>
    </row>
    <row r="494" spans="1:15" ht="38.25" x14ac:dyDescent="0.2">
      <c r="A494" s="181"/>
      <c r="B494" s="49" t="s">
        <v>682</v>
      </c>
      <c r="C494" s="36">
        <v>1570</v>
      </c>
      <c r="D494" s="42" t="s">
        <v>790</v>
      </c>
      <c r="E494" s="58">
        <v>45258</v>
      </c>
      <c r="F494" s="58">
        <v>45258</v>
      </c>
      <c r="G494" s="42" t="s">
        <v>791</v>
      </c>
      <c r="H494" s="42" t="s">
        <v>684</v>
      </c>
      <c r="I494" s="42" t="s">
        <v>1203</v>
      </c>
      <c r="J494" s="23" t="s">
        <v>1190</v>
      </c>
      <c r="K494" s="23" t="s">
        <v>1904</v>
      </c>
      <c r="L494" s="42"/>
      <c r="M494" s="42" t="s">
        <v>685</v>
      </c>
      <c r="N494" s="334" t="s">
        <v>683</v>
      </c>
      <c r="O494" s="335"/>
    </row>
    <row r="495" spans="1:15" ht="38.25" x14ac:dyDescent="0.2">
      <c r="A495" s="181"/>
      <c r="B495" s="49" t="s">
        <v>682</v>
      </c>
      <c r="C495" s="36" t="s">
        <v>1019</v>
      </c>
      <c r="D495" s="42" t="s">
        <v>790</v>
      </c>
      <c r="E495" s="58" t="s">
        <v>1020</v>
      </c>
      <c r="F495" s="58" t="s">
        <v>1020</v>
      </c>
      <c r="G495" s="42" t="s">
        <v>791</v>
      </c>
      <c r="H495" s="42" t="s">
        <v>684</v>
      </c>
      <c r="I495" s="42" t="s">
        <v>1204</v>
      </c>
      <c r="J495" s="23" t="s">
        <v>1190</v>
      </c>
      <c r="K495" s="23" t="s">
        <v>1904</v>
      </c>
      <c r="L495" s="42"/>
      <c r="M495" s="42" t="s">
        <v>685</v>
      </c>
      <c r="N495" s="334" t="s">
        <v>683</v>
      </c>
      <c r="O495" s="335"/>
    </row>
    <row r="496" spans="1:15" ht="38.25" x14ac:dyDescent="0.2">
      <c r="A496" s="181"/>
      <c r="B496" s="49" t="s">
        <v>682</v>
      </c>
      <c r="C496" s="36">
        <v>1570</v>
      </c>
      <c r="D496" s="42" t="s">
        <v>790</v>
      </c>
      <c r="E496" s="58">
        <v>45258</v>
      </c>
      <c r="F496" s="58">
        <v>45258</v>
      </c>
      <c r="G496" s="42" t="s">
        <v>791</v>
      </c>
      <c r="H496" s="42" t="s">
        <v>684</v>
      </c>
      <c r="I496" s="42" t="s">
        <v>1204</v>
      </c>
      <c r="J496" s="23" t="s">
        <v>1190</v>
      </c>
      <c r="K496" s="23" t="s">
        <v>1904</v>
      </c>
      <c r="L496" s="42"/>
      <c r="M496" s="42" t="s">
        <v>685</v>
      </c>
      <c r="N496" s="334" t="s">
        <v>683</v>
      </c>
      <c r="O496" s="335"/>
    </row>
    <row r="497" spans="1:15" ht="38.25" x14ac:dyDescent="0.2">
      <c r="A497" s="181"/>
      <c r="B497" s="49" t="s">
        <v>682</v>
      </c>
      <c r="C497" s="36" t="s">
        <v>1019</v>
      </c>
      <c r="D497" s="42" t="s">
        <v>790</v>
      </c>
      <c r="E497" s="58" t="s">
        <v>1020</v>
      </c>
      <c r="F497" s="58" t="s">
        <v>1020</v>
      </c>
      <c r="G497" s="42" t="s">
        <v>791</v>
      </c>
      <c r="H497" s="42" t="s">
        <v>684</v>
      </c>
      <c r="I497" s="42" t="s">
        <v>1205</v>
      </c>
      <c r="J497" s="23" t="s">
        <v>1190</v>
      </c>
      <c r="K497" s="23" t="s">
        <v>1904</v>
      </c>
      <c r="L497" s="42"/>
      <c r="M497" s="42" t="s">
        <v>685</v>
      </c>
      <c r="N497" s="334" t="s">
        <v>683</v>
      </c>
      <c r="O497" s="335"/>
    </row>
    <row r="498" spans="1:15" ht="38.25" x14ac:dyDescent="0.2">
      <c r="A498" s="181"/>
      <c r="B498" s="49" t="s">
        <v>2099</v>
      </c>
      <c r="C498" s="36">
        <v>1175</v>
      </c>
      <c r="D498" s="42" t="s">
        <v>2099</v>
      </c>
      <c r="E498" s="53">
        <v>45516</v>
      </c>
      <c r="F498" s="53">
        <v>45516</v>
      </c>
      <c r="G498" s="42" t="s">
        <v>791</v>
      </c>
      <c r="H498" s="42" t="s">
        <v>684</v>
      </c>
      <c r="I498" s="23" t="s">
        <v>1206</v>
      </c>
      <c r="J498" s="23" t="s">
        <v>1736</v>
      </c>
      <c r="K498" s="23" t="s">
        <v>1902</v>
      </c>
      <c r="L498" s="42"/>
      <c r="M498" s="42" t="s">
        <v>685</v>
      </c>
      <c r="N498" s="334" t="s">
        <v>683</v>
      </c>
      <c r="O498" s="335"/>
    </row>
    <row r="499" spans="1:15" ht="38.25" x14ac:dyDescent="0.2">
      <c r="A499" s="181"/>
      <c r="B499" s="49" t="s">
        <v>682</v>
      </c>
      <c r="C499" s="36" t="s">
        <v>1019</v>
      </c>
      <c r="D499" s="42" t="s">
        <v>790</v>
      </c>
      <c r="E499" s="58" t="s">
        <v>1020</v>
      </c>
      <c r="F499" s="58" t="s">
        <v>1020</v>
      </c>
      <c r="G499" s="42" t="s">
        <v>791</v>
      </c>
      <c r="H499" s="42" t="s">
        <v>684</v>
      </c>
      <c r="I499" s="42" t="s">
        <v>1207</v>
      </c>
      <c r="J499" s="23" t="s">
        <v>1190</v>
      </c>
      <c r="K499" s="23" t="s">
        <v>1904</v>
      </c>
      <c r="L499" s="42"/>
      <c r="M499" s="42" t="s">
        <v>685</v>
      </c>
      <c r="N499" s="334" t="s">
        <v>683</v>
      </c>
      <c r="O499" s="335"/>
    </row>
    <row r="500" spans="1:15" ht="38.25" x14ac:dyDescent="0.2">
      <c r="A500" s="181"/>
      <c r="B500" s="49" t="s">
        <v>682</v>
      </c>
      <c r="C500" s="36" t="s">
        <v>1019</v>
      </c>
      <c r="D500" s="42" t="s">
        <v>790</v>
      </c>
      <c r="E500" s="58" t="s">
        <v>1020</v>
      </c>
      <c r="F500" s="58" t="s">
        <v>1020</v>
      </c>
      <c r="G500" s="42" t="s">
        <v>791</v>
      </c>
      <c r="H500" s="42" t="s">
        <v>684</v>
      </c>
      <c r="I500" s="23" t="s">
        <v>2423</v>
      </c>
      <c r="J500" s="23" t="s">
        <v>1190</v>
      </c>
      <c r="K500" s="23" t="s">
        <v>1904</v>
      </c>
      <c r="L500" s="42"/>
      <c r="M500" s="42" t="s">
        <v>685</v>
      </c>
      <c r="N500" s="334" t="s">
        <v>683</v>
      </c>
      <c r="O500" s="335"/>
    </row>
    <row r="501" spans="1:15" ht="38.25" x14ac:dyDescent="0.2">
      <c r="A501" s="181"/>
      <c r="B501" s="49" t="s">
        <v>2099</v>
      </c>
      <c r="C501" s="36">
        <v>1175</v>
      </c>
      <c r="D501" s="42" t="s">
        <v>2099</v>
      </c>
      <c r="E501" s="53">
        <v>45516</v>
      </c>
      <c r="F501" s="53">
        <v>45516</v>
      </c>
      <c r="G501" s="42" t="s">
        <v>791</v>
      </c>
      <c r="H501" s="42" t="s">
        <v>684</v>
      </c>
      <c r="I501" s="23" t="s">
        <v>2424</v>
      </c>
      <c r="J501" s="23" t="s">
        <v>1736</v>
      </c>
      <c r="K501" s="23" t="s">
        <v>1902</v>
      </c>
      <c r="L501" s="42"/>
      <c r="M501" s="42" t="s">
        <v>685</v>
      </c>
      <c r="N501" s="334" t="s">
        <v>683</v>
      </c>
      <c r="O501" s="335"/>
    </row>
    <row r="502" spans="1:15" ht="38.25" x14ac:dyDescent="0.2">
      <c r="A502" s="181"/>
      <c r="B502" s="49" t="s">
        <v>682</v>
      </c>
      <c r="C502" s="36" t="s">
        <v>1019</v>
      </c>
      <c r="D502" s="42" t="s">
        <v>790</v>
      </c>
      <c r="E502" s="58" t="s">
        <v>1020</v>
      </c>
      <c r="F502" s="58" t="s">
        <v>1020</v>
      </c>
      <c r="G502" s="42" t="s">
        <v>791</v>
      </c>
      <c r="H502" s="42" t="s">
        <v>684</v>
      </c>
      <c r="I502" s="23" t="s">
        <v>1208</v>
      </c>
      <c r="J502" s="23" t="s">
        <v>1190</v>
      </c>
      <c r="K502" s="23" t="s">
        <v>1904</v>
      </c>
      <c r="L502" s="42"/>
      <c r="M502" s="42" t="s">
        <v>685</v>
      </c>
      <c r="N502" s="334" t="s">
        <v>683</v>
      </c>
      <c r="O502" s="335"/>
    </row>
    <row r="503" spans="1:15" ht="38.25" x14ac:dyDescent="0.2">
      <c r="A503" s="181"/>
      <c r="B503" s="49" t="s">
        <v>682</v>
      </c>
      <c r="C503" s="36">
        <v>1570</v>
      </c>
      <c r="D503" s="42" t="s">
        <v>790</v>
      </c>
      <c r="E503" s="58">
        <v>45258</v>
      </c>
      <c r="F503" s="58">
        <v>45258</v>
      </c>
      <c r="G503" s="42" t="s">
        <v>791</v>
      </c>
      <c r="H503" s="42" t="s">
        <v>684</v>
      </c>
      <c r="I503" s="23" t="s">
        <v>1209</v>
      </c>
      <c r="J503" s="23" t="s">
        <v>1190</v>
      </c>
      <c r="K503" s="23" t="s">
        <v>1904</v>
      </c>
      <c r="L503" s="42"/>
      <c r="M503" s="42" t="s">
        <v>685</v>
      </c>
      <c r="N503" s="334" t="s">
        <v>683</v>
      </c>
      <c r="O503" s="335"/>
    </row>
    <row r="504" spans="1:15" ht="38.25" x14ac:dyDescent="0.2">
      <c r="A504" s="181"/>
      <c r="B504" s="49" t="s">
        <v>2099</v>
      </c>
      <c r="C504" s="36">
        <v>1175</v>
      </c>
      <c r="D504" s="42" t="s">
        <v>2099</v>
      </c>
      <c r="E504" s="53">
        <v>45516</v>
      </c>
      <c r="F504" s="53">
        <v>45516</v>
      </c>
      <c r="G504" s="42" t="s">
        <v>791</v>
      </c>
      <c r="H504" s="42" t="s">
        <v>684</v>
      </c>
      <c r="I504" s="23" t="s">
        <v>1210</v>
      </c>
      <c r="J504" s="23" t="s">
        <v>1736</v>
      </c>
      <c r="K504" s="23" t="s">
        <v>1902</v>
      </c>
      <c r="L504" s="42"/>
      <c r="M504" s="42" t="s">
        <v>685</v>
      </c>
      <c r="N504" s="334" t="s">
        <v>683</v>
      </c>
      <c r="O504" s="335"/>
    </row>
    <row r="505" spans="1:15" ht="38.25" x14ac:dyDescent="0.2">
      <c r="A505" s="181"/>
      <c r="B505" s="49" t="s">
        <v>682</v>
      </c>
      <c r="C505" s="36" t="s">
        <v>1019</v>
      </c>
      <c r="D505" s="42" t="s">
        <v>790</v>
      </c>
      <c r="E505" s="58" t="s">
        <v>1020</v>
      </c>
      <c r="F505" s="58" t="s">
        <v>1020</v>
      </c>
      <c r="G505" s="42" t="s">
        <v>791</v>
      </c>
      <c r="H505" s="42" t="s">
        <v>684</v>
      </c>
      <c r="I505" s="23" t="s">
        <v>1211</v>
      </c>
      <c r="J505" s="23" t="s">
        <v>1190</v>
      </c>
      <c r="K505" s="23" t="s">
        <v>1904</v>
      </c>
      <c r="L505" s="42"/>
      <c r="M505" s="42" t="s">
        <v>685</v>
      </c>
      <c r="N505" s="334" t="s">
        <v>683</v>
      </c>
      <c r="O505" s="335"/>
    </row>
    <row r="506" spans="1:15" ht="38.25" x14ac:dyDescent="0.2">
      <c r="A506" s="181"/>
      <c r="B506" s="49" t="s">
        <v>682</v>
      </c>
      <c r="C506" s="36">
        <v>1570</v>
      </c>
      <c r="D506" s="42" t="s">
        <v>790</v>
      </c>
      <c r="E506" s="58">
        <v>45258</v>
      </c>
      <c r="F506" s="58">
        <v>45258</v>
      </c>
      <c r="G506" s="42" t="s">
        <v>791</v>
      </c>
      <c r="H506" s="42" t="s">
        <v>684</v>
      </c>
      <c r="I506" s="23" t="s">
        <v>1212</v>
      </c>
      <c r="J506" s="23" t="s">
        <v>1190</v>
      </c>
      <c r="K506" s="23" t="s">
        <v>1904</v>
      </c>
      <c r="L506" s="42"/>
      <c r="M506" s="42" t="s">
        <v>685</v>
      </c>
      <c r="N506" s="334" t="s">
        <v>683</v>
      </c>
      <c r="O506" s="335"/>
    </row>
    <row r="507" spans="1:15" ht="38.25" x14ac:dyDescent="0.2">
      <c r="A507" s="181"/>
      <c r="B507" s="49" t="s">
        <v>682</v>
      </c>
      <c r="C507" s="36" t="s">
        <v>1019</v>
      </c>
      <c r="D507" s="42" t="s">
        <v>790</v>
      </c>
      <c r="E507" s="58" t="s">
        <v>1020</v>
      </c>
      <c r="F507" s="58" t="s">
        <v>1020</v>
      </c>
      <c r="G507" s="42" t="s">
        <v>791</v>
      </c>
      <c r="H507" s="42" t="s">
        <v>684</v>
      </c>
      <c r="I507" s="23" t="s">
        <v>1213</v>
      </c>
      <c r="J507" s="23" t="s">
        <v>1190</v>
      </c>
      <c r="K507" s="23" t="s">
        <v>1904</v>
      </c>
      <c r="L507" s="42"/>
      <c r="M507" s="42" t="s">
        <v>685</v>
      </c>
      <c r="N507" s="334" t="s">
        <v>683</v>
      </c>
      <c r="O507" s="335"/>
    </row>
    <row r="508" spans="1:15" ht="38.25" x14ac:dyDescent="0.2">
      <c r="A508" s="181"/>
      <c r="B508" s="49" t="s">
        <v>682</v>
      </c>
      <c r="C508" s="36">
        <v>1570</v>
      </c>
      <c r="D508" s="42" t="s">
        <v>790</v>
      </c>
      <c r="E508" s="58">
        <v>45258</v>
      </c>
      <c r="F508" s="58">
        <v>45258</v>
      </c>
      <c r="G508" s="42" t="s">
        <v>791</v>
      </c>
      <c r="H508" s="42" t="s">
        <v>684</v>
      </c>
      <c r="I508" s="23" t="s">
        <v>1214</v>
      </c>
      <c r="J508" s="23" t="s">
        <v>1190</v>
      </c>
      <c r="K508" s="23" t="s">
        <v>1904</v>
      </c>
      <c r="L508" s="42"/>
      <c r="M508" s="42" t="s">
        <v>685</v>
      </c>
      <c r="N508" s="334" t="s">
        <v>683</v>
      </c>
      <c r="O508" s="335"/>
    </row>
    <row r="509" spans="1:15" ht="38.25" x14ac:dyDescent="0.2">
      <c r="A509" s="181"/>
      <c r="B509" s="49" t="s">
        <v>682</v>
      </c>
      <c r="C509" s="36" t="s">
        <v>1019</v>
      </c>
      <c r="D509" s="42" t="s">
        <v>790</v>
      </c>
      <c r="E509" s="58" t="s">
        <v>1020</v>
      </c>
      <c r="F509" s="58" t="s">
        <v>1020</v>
      </c>
      <c r="G509" s="42" t="s">
        <v>791</v>
      </c>
      <c r="H509" s="42" t="s">
        <v>684</v>
      </c>
      <c r="I509" s="23" t="s">
        <v>1215</v>
      </c>
      <c r="J509" s="23" t="s">
        <v>1190</v>
      </c>
      <c r="K509" s="23" t="s">
        <v>1904</v>
      </c>
      <c r="L509" s="42"/>
      <c r="M509" s="42" t="s">
        <v>685</v>
      </c>
      <c r="N509" s="334" t="s">
        <v>683</v>
      </c>
      <c r="O509" s="335"/>
    </row>
    <row r="510" spans="1:15" ht="38.25" x14ac:dyDescent="0.2">
      <c r="A510" s="181"/>
      <c r="B510" s="49" t="s">
        <v>682</v>
      </c>
      <c r="C510" s="36">
        <v>1570</v>
      </c>
      <c r="D510" s="42" t="s">
        <v>790</v>
      </c>
      <c r="E510" s="58">
        <v>45258</v>
      </c>
      <c r="F510" s="58">
        <v>45258</v>
      </c>
      <c r="G510" s="42" t="s">
        <v>791</v>
      </c>
      <c r="H510" s="42" t="s">
        <v>684</v>
      </c>
      <c r="I510" s="23" t="s">
        <v>1216</v>
      </c>
      <c r="J510" s="23" t="s">
        <v>1190</v>
      </c>
      <c r="K510" s="23" t="s">
        <v>1904</v>
      </c>
      <c r="L510" s="42"/>
      <c r="M510" s="42" t="s">
        <v>685</v>
      </c>
      <c r="N510" s="334" t="s">
        <v>683</v>
      </c>
      <c r="O510" s="335"/>
    </row>
    <row r="511" spans="1:15" ht="25.5" x14ac:dyDescent="0.2">
      <c r="A511" s="181"/>
      <c r="B511" s="50" t="s">
        <v>2482</v>
      </c>
      <c r="C511" s="36"/>
      <c r="D511" s="42"/>
      <c r="E511" s="58">
        <v>45518</v>
      </c>
      <c r="F511" s="58">
        <v>45518</v>
      </c>
      <c r="G511" s="42" t="s">
        <v>791</v>
      </c>
      <c r="H511" s="42" t="s">
        <v>684</v>
      </c>
      <c r="I511" s="23" t="s">
        <v>2493</v>
      </c>
      <c r="J511" s="23" t="s">
        <v>2491</v>
      </c>
      <c r="K511" s="23" t="s">
        <v>2492</v>
      </c>
      <c r="L511" s="42"/>
      <c r="M511" s="42"/>
      <c r="N511" s="334"/>
      <c r="O511" s="335"/>
    </row>
    <row r="512" spans="1:15" ht="51" x14ac:dyDescent="0.2">
      <c r="A512" s="181"/>
      <c r="B512" s="50" t="s">
        <v>2482</v>
      </c>
      <c r="C512" s="36"/>
      <c r="D512" s="42"/>
      <c r="E512" s="58">
        <v>45518</v>
      </c>
      <c r="F512" s="58">
        <v>45518</v>
      </c>
      <c r="G512" s="42" t="s">
        <v>791</v>
      </c>
      <c r="H512" s="42" t="s">
        <v>684</v>
      </c>
      <c r="I512" s="23" t="s">
        <v>2494</v>
      </c>
      <c r="J512" s="23" t="s">
        <v>2491</v>
      </c>
      <c r="K512" s="23" t="s">
        <v>2492</v>
      </c>
      <c r="L512" s="42"/>
      <c r="M512" s="42"/>
      <c r="N512" s="334"/>
      <c r="O512" s="335"/>
    </row>
    <row r="513" spans="1:15" ht="38.25" x14ac:dyDescent="0.2">
      <c r="A513" s="181"/>
      <c r="B513" s="49" t="s">
        <v>682</v>
      </c>
      <c r="C513" s="36" t="s">
        <v>1019</v>
      </c>
      <c r="D513" s="42" t="s">
        <v>790</v>
      </c>
      <c r="E513" s="58" t="s">
        <v>1020</v>
      </c>
      <c r="F513" s="58" t="s">
        <v>1020</v>
      </c>
      <c r="G513" s="42" t="s">
        <v>791</v>
      </c>
      <c r="H513" s="42" t="s">
        <v>684</v>
      </c>
      <c r="I513" s="23" t="s">
        <v>1217</v>
      </c>
      <c r="J513" s="23" t="s">
        <v>1190</v>
      </c>
      <c r="K513" s="23" t="s">
        <v>1904</v>
      </c>
      <c r="L513" s="42"/>
      <c r="M513" s="42" t="s">
        <v>685</v>
      </c>
      <c r="N513" s="334" t="s">
        <v>683</v>
      </c>
      <c r="O513" s="335"/>
    </row>
    <row r="514" spans="1:15" ht="38.25" x14ac:dyDescent="0.2">
      <c r="A514" s="181"/>
      <c r="B514" s="49" t="s">
        <v>2099</v>
      </c>
      <c r="C514" s="36">
        <v>1175</v>
      </c>
      <c r="D514" s="42" t="s">
        <v>2099</v>
      </c>
      <c r="E514" s="53">
        <v>45516</v>
      </c>
      <c r="F514" s="53">
        <v>45516</v>
      </c>
      <c r="G514" s="42" t="s">
        <v>791</v>
      </c>
      <c r="H514" s="42" t="s">
        <v>684</v>
      </c>
      <c r="I514" s="23" t="s">
        <v>1218</v>
      </c>
      <c r="J514" s="23" t="s">
        <v>1736</v>
      </c>
      <c r="K514" s="23" t="s">
        <v>1902</v>
      </c>
      <c r="L514" s="42"/>
      <c r="M514" s="42" t="s">
        <v>685</v>
      </c>
      <c r="N514" s="334" t="s">
        <v>683</v>
      </c>
      <c r="O514" s="335"/>
    </row>
    <row r="515" spans="1:15" ht="38.25" x14ac:dyDescent="0.2">
      <c r="A515" s="181"/>
      <c r="B515" s="49" t="s">
        <v>2099</v>
      </c>
      <c r="C515" s="36">
        <v>1175</v>
      </c>
      <c r="D515" s="42" t="s">
        <v>2099</v>
      </c>
      <c r="E515" s="53">
        <v>45516</v>
      </c>
      <c r="F515" s="53">
        <v>45516</v>
      </c>
      <c r="G515" s="42" t="s">
        <v>791</v>
      </c>
      <c r="H515" s="42" t="s">
        <v>684</v>
      </c>
      <c r="I515" s="23" t="s">
        <v>1219</v>
      </c>
      <c r="J515" s="23" t="s">
        <v>1736</v>
      </c>
      <c r="K515" s="23" t="s">
        <v>1902</v>
      </c>
      <c r="L515" s="42"/>
      <c r="M515" s="42" t="s">
        <v>685</v>
      </c>
      <c r="N515" s="334" t="s">
        <v>683</v>
      </c>
      <c r="O515" s="335"/>
    </row>
    <row r="516" spans="1:15" ht="38.25" x14ac:dyDescent="0.2">
      <c r="A516" s="181"/>
      <c r="B516" s="49" t="s">
        <v>682</v>
      </c>
      <c r="C516" s="36">
        <v>1570</v>
      </c>
      <c r="D516" s="42" t="s">
        <v>790</v>
      </c>
      <c r="E516" s="58">
        <v>45258</v>
      </c>
      <c r="F516" s="58">
        <v>45258</v>
      </c>
      <c r="G516" s="42" t="s">
        <v>791</v>
      </c>
      <c r="H516" s="42" t="s">
        <v>684</v>
      </c>
      <c r="I516" s="23" t="s">
        <v>1220</v>
      </c>
      <c r="J516" s="23" t="s">
        <v>1736</v>
      </c>
      <c r="K516" s="23" t="s">
        <v>1902</v>
      </c>
      <c r="L516" s="42"/>
      <c r="M516" s="42" t="s">
        <v>685</v>
      </c>
      <c r="N516" s="334" t="s">
        <v>683</v>
      </c>
      <c r="O516" s="335"/>
    </row>
    <row r="517" spans="1:15" ht="38.25" x14ac:dyDescent="0.2">
      <c r="A517" s="181"/>
      <c r="B517" s="49" t="s">
        <v>682</v>
      </c>
      <c r="C517" s="36" t="s">
        <v>1019</v>
      </c>
      <c r="D517" s="42" t="s">
        <v>790</v>
      </c>
      <c r="E517" s="58" t="s">
        <v>1020</v>
      </c>
      <c r="F517" s="58" t="s">
        <v>1020</v>
      </c>
      <c r="G517" s="42" t="s">
        <v>791</v>
      </c>
      <c r="H517" s="42" t="s">
        <v>684</v>
      </c>
      <c r="I517" s="23" t="s">
        <v>1221</v>
      </c>
      <c r="J517" s="23" t="s">
        <v>1190</v>
      </c>
      <c r="K517" s="23" t="s">
        <v>1904</v>
      </c>
      <c r="L517" s="42"/>
      <c r="M517" s="42" t="s">
        <v>685</v>
      </c>
      <c r="N517" s="334" t="s">
        <v>683</v>
      </c>
      <c r="O517" s="335"/>
    </row>
    <row r="518" spans="1:15" ht="38.25" x14ac:dyDescent="0.2">
      <c r="A518" s="181"/>
      <c r="B518" s="49" t="s">
        <v>682</v>
      </c>
      <c r="C518" s="36">
        <v>1570</v>
      </c>
      <c r="D518" s="42" t="s">
        <v>790</v>
      </c>
      <c r="E518" s="58">
        <v>45258</v>
      </c>
      <c r="F518" s="58">
        <v>45258</v>
      </c>
      <c r="G518" s="42" t="s">
        <v>791</v>
      </c>
      <c r="H518" s="42" t="s">
        <v>684</v>
      </c>
      <c r="I518" s="23" t="s">
        <v>1222</v>
      </c>
      <c r="J518" s="23" t="s">
        <v>1190</v>
      </c>
      <c r="K518" s="23" t="s">
        <v>1904</v>
      </c>
      <c r="L518" s="42"/>
      <c r="M518" s="42" t="s">
        <v>685</v>
      </c>
      <c r="N518" s="334" t="s">
        <v>683</v>
      </c>
      <c r="O518" s="335"/>
    </row>
    <row r="519" spans="1:15" ht="38.25" x14ac:dyDescent="0.2">
      <c r="A519" s="181"/>
      <c r="B519" s="49" t="s">
        <v>682</v>
      </c>
      <c r="C519" s="36" t="s">
        <v>1019</v>
      </c>
      <c r="D519" s="42" t="s">
        <v>790</v>
      </c>
      <c r="E519" s="58" t="s">
        <v>1020</v>
      </c>
      <c r="F519" s="58" t="s">
        <v>1020</v>
      </c>
      <c r="G519" s="42" t="s">
        <v>791</v>
      </c>
      <c r="H519" s="42" t="s">
        <v>684</v>
      </c>
      <c r="I519" s="23" t="s">
        <v>1238</v>
      </c>
      <c r="J519" s="23" t="s">
        <v>1190</v>
      </c>
      <c r="K519" s="23" t="s">
        <v>1904</v>
      </c>
      <c r="L519" s="42"/>
      <c r="M519" s="42" t="s">
        <v>685</v>
      </c>
      <c r="N519" s="334" t="s">
        <v>683</v>
      </c>
      <c r="O519" s="335"/>
    </row>
    <row r="520" spans="1:15" ht="38.25" x14ac:dyDescent="0.2">
      <c r="A520" s="181"/>
      <c r="B520" s="49" t="s">
        <v>682</v>
      </c>
      <c r="C520" s="36">
        <v>1570</v>
      </c>
      <c r="D520" s="42" t="s">
        <v>790</v>
      </c>
      <c r="E520" s="58">
        <v>45258</v>
      </c>
      <c r="F520" s="58">
        <v>45258</v>
      </c>
      <c r="G520" s="42" t="s">
        <v>791</v>
      </c>
      <c r="H520" s="42" t="s">
        <v>684</v>
      </c>
      <c r="I520" s="23" t="s">
        <v>1223</v>
      </c>
      <c r="J520" s="23" t="s">
        <v>1190</v>
      </c>
      <c r="K520" s="23" t="s">
        <v>1904</v>
      </c>
      <c r="L520" s="42"/>
      <c r="M520" s="42" t="s">
        <v>685</v>
      </c>
      <c r="N520" s="334" t="s">
        <v>683</v>
      </c>
      <c r="O520" s="335"/>
    </row>
    <row r="521" spans="1:15" ht="38.25" x14ac:dyDescent="0.2">
      <c r="A521" s="181"/>
      <c r="B521" s="49" t="s">
        <v>682</v>
      </c>
      <c r="C521" s="36" t="s">
        <v>1019</v>
      </c>
      <c r="D521" s="42" t="s">
        <v>790</v>
      </c>
      <c r="E521" s="58" t="s">
        <v>1020</v>
      </c>
      <c r="F521" s="58" t="s">
        <v>1020</v>
      </c>
      <c r="G521" s="42" t="s">
        <v>791</v>
      </c>
      <c r="H521" s="42" t="s">
        <v>684</v>
      </c>
      <c r="I521" s="23" t="s">
        <v>1224</v>
      </c>
      <c r="J521" s="23" t="s">
        <v>1190</v>
      </c>
      <c r="K521" s="23" t="s">
        <v>1904</v>
      </c>
      <c r="L521" s="42"/>
      <c r="M521" s="42" t="s">
        <v>685</v>
      </c>
      <c r="N521" s="334" t="s">
        <v>683</v>
      </c>
      <c r="O521" s="335"/>
    </row>
    <row r="522" spans="1:15" ht="38.25" x14ac:dyDescent="0.2">
      <c r="A522" s="181"/>
      <c r="B522" s="49" t="s">
        <v>682</v>
      </c>
      <c r="C522" s="36">
        <v>1570</v>
      </c>
      <c r="D522" s="42" t="s">
        <v>790</v>
      </c>
      <c r="E522" s="58">
        <v>45258</v>
      </c>
      <c r="F522" s="58">
        <v>45258</v>
      </c>
      <c r="G522" s="42" t="s">
        <v>791</v>
      </c>
      <c r="H522" s="42" t="s">
        <v>684</v>
      </c>
      <c r="I522" s="23" t="s">
        <v>1224</v>
      </c>
      <c r="J522" s="23" t="s">
        <v>1190</v>
      </c>
      <c r="K522" s="23" t="s">
        <v>1904</v>
      </c>
      <c r="L522" s="42"/>
      <c r="M522" s="42" t="s">
        <v>685</v>
      </c>
      <c r="N522" s="334" t="s">
        <v>683</v>
      </c>
      <c r="O522" s="335"/>
    </row>
    <row r="523" spans="1:15" ht="38.25" x14ac:dyDescent="0.2">
      <c r="A523" s="181"/>
      <c r="B523" s="49" t="s">
        <v>682</v>
      </c>
      <c r="C523" s="36" t="s">
        <v>1019</v>
      </c>
      <c r="D523" s="42" t="s">
        <v>790</v>
      </c>
      <c r="E523" s="58" t="s">
        <v>1020</v>
      </c>
      <c r="F523" s="58" t="s">
        <v>1020</v>
      </c>
      <c r="G523" s="42" t="s">
        <v>791</v>
      </c>
      <c r="H523" s="42" t="s">
        <v>684</v>
      </c>
      <c r="I523" s="23" t="s">
        <v>1225</v>
      </c>
      <c r="J523" s="23" t="s">
        <v>1190</v>
      </c>
      <c r="K523" s="23" t="s">
        <v>1904</v>
      </c>
      <c r="L523" s="42"/>
      <c r="M523" s="42" t="s">
        <v>685</v>
      </c>
      <c r="N523" s="334" t="s">
        <v>683</v>
      </c>
      <c r="O523" s="335"/>
    </row>
    <row r="524" spans="1:15" ht="38.25" x14ac:dyDescent="0.2">
      <c r="A524" s="181"/>
      <c r="B524" s="49" t="s">
        <v>682</v>
      </c>
      <c r="C524" s="36">
        <v>1570</v>
      </c>
      <c r="D524" s="42" t="s">
        <v>790</v>
      </c>
      <c r="E524" s="58">
        <v>45258</v>
      </c>
      <c r="F524" s="58">
        <v>45258</v>
      </c>
      <c r="G524" s="42" t="s">
        <v>791</v>
      </c>
      <c r="H524" s="42" t="s">
        <v>684</v>
      </c>
      <c r="I524" s="23" t="s">
        <v>1226</v>
      </c>
      <c r="J524" s="23" t="s">
        <v>1190</v>
      </c>
      <c r="K524" s="23" t="s">
        <v>1904</v>
      </c>
      <c r="L524" s="42"/>
      <c r="M524" s="42" t="s">
        <v>685</v>
      </c>
      <c r="N524" s="334" t="s">
        <v>683</v>
      </c>
      <c r="O524" s="335"/>
    </row>
    <row r="525" spans="1:15" ht="25.5" x14ac:dyDescent="0.2">
      <c r="A525" s="181"/>
      <c r="B525" s="50" t="s">
        <v>2482</v>
      </c>
      <c r="C525" s="36"/>
      <c r="D525" s="42"/>
      <c r="E525" s="58">
        <v>45518</v>
      </c>
      <c r="F525" s="58">
        <v>45518</v>
      </c>
      <c r="G525" s="42" t="s">
        <v>791</v>
      </c>
      <c r="H525" s="42" t="s">
        <v>684</v>
      </c>
      <c r="I525" s="23" t="s">
        <v>2490</v>
      </c>
      <c r="J525" s="23" t="s">
        <v>2491</v>
      </c>
      <c r="K525" s="23" t="s">
        <v>2492</v>
      </c>
      <c r="L525" s="42"/>
      <c r="M525" s="42" t="s">
        <v>685</v>
      </c>
      <c r="N525" s="334"/>
      <c r="O525" s="335"/>
    </row>
    <row r="526" spans="1:15" ht="38.25" x14ac:dyDescent="0.2">
      <c r="A526" s="181"/>
      <c r="B526" s="50" t="s">
        <v>2482</v>
      </c>
      <c r="C526" s="36"/>
      <c r="D526" s="42"/>
      <c r="E526" s="58">
        <v>45518</v>
      </c>
      <c r="F526" s="58">
        <v>45518</v>
      </c>
      <c r="G526" s="42" t="s">
        <v>791</v>
      </c>
      <c r="H526" s="42" t="s">
        <v>684</v>
      </c>
      <c r="I526" s="23" t="s">
        <v>2490</v>
      </c>
      <c r="J526" s="23" t="s">
        <v>1190</v>
      </c>
      <c r="K526" s="23" t="s">
        <v>2492</v>
      </c>
      <c r="L526" s="42"/>
      <c r="M526" s="42" t="s">
        <v>685</v>
      </c>
      <c r="N526" s="334"/>
      <c r="O526" s="335"/>
    </row>
    <row r="527" spans="1:15" ht="38.25" x14ac:dyDescent="0.2">
      <c r="A527" s="181"/>
      <c r="B527" s="49" t="s">
        <v>682</v>
      </c>
      <c r="C527" s="36" t="s">
        <v>1019</v>
      </c>
      <c r="D527" s="42" t="s">
        <v>790</v>
      </c>
      <c r="E527" s="58" t="s">
        <v>1020</v>
      </c>
      <c r="F527" s="58" t="s">
        <v>1020</v>
      </c>
      <c r="G527" s="42" t="s">
        <v>791</v>
      </c>
      <c r="H527" s="42" t="s">
        <v>684</v>
      </c>
      <c r="I527" s="23" t="s">
        <v>1227</v>
      </c>
      <c r="J527" s="23" t="s">
        <v>1190</v>
      </c>
      <c r="K527" s="23" t="s">
        <v>1904</v>
      </c>
      <c r="L527" s="42"/>
      <c r="M527" s="42" t="s">
        <v>685</v>
      </c>
      <c r="N527" s="334" t="s">
        <v>683</v>
      </c>
      <c r="O527" s="335"/>
    </row>
    <row r="528" spans="1:15" ht="38.25" x14ac:dyDescent="0.2">
      <c r="A528" s="181"/>
      <c r="B528" s="49" t="s">
        <v>682</v>
      </c>
      <c r="C528" s="36">
        <v>1570</v>
      </c>
      <c r="D528" s="42" t="s">
        <v>790</v>
      </c>
      <c r="E528" s="58">
        <v>45258</v>
      </c>
      <c r="F528" s="58">
        <v>45258</v>
      </c>
      <c r="G528" s="42" t="s">
        <v>791</v>
      </c>
      <c r="H528" s="42" t="s">
        <v>684</v>
      </c>
      <c r="I528" s="23" t="s">
        <v>1227</v>
      </c>
      <c r="J528" s="23" t="s">
        <v>1190</v>
      </c>
      <c r="K528" s="23" t="s">
        <v>1904</v>
      </c>
      <c r="L528" s="42"/>
      <c r="M528" s="42" t="s">
        <v>685</v>
      </c>
      <c r="N528" s="334" t="s">
        <v>683</v>
      </c>
      <c r="O528" s="335"/>
    </row>
    <row r="529" spans="1:15" ht="38.25" x14ac:dyDescent="0.2">
      <c r="A529" s="181"/>
      <c r="B529" s="49" t="s">
        <v>682</v>
      </c>
      <c r="C529" s="36" t="s">
        <v>1019</v>
      </c>
      <c r="D529" s="42" t="s">
        <v>790</v>
      </c>
      <c r="E529" s="58" t="s">
        <v>1020</v>
      </c>
      <c r="F529" s="58" t="s">
        <v>1020</v>
      </c>
      <c r="G529" s="42" t="s">
        <v>791</v>
      </c>
      <c r="H529" s="42" t="s">
        <v>684</v>
      </c>
      <c r="I529" s="23" t="s">
        <v>1228</v>
      </c>
      <c r="J529" s="23" t="s">
        <v>1190</v>
      </c>
      <c r="K529" s="23" t="s">
        <v>1904</v>
      </c>
      <c r="L529" s="42"/>
      <c r="M529" s="42" t="s">
        <v>685</v>
      </c>
      <c r="N529" s="334" t="s">
        <v>683</v>
      </c>
      <c r="O529" s="335"/>
    </row>
    <row r="530" spans="1:15" ht="38.25" x14ac:dyDescent="0.2">
      <c r="A530" s="181"/>
      <c r="B530" s="49" t="s">
        <v>682</v>
      </c>
      <c r="C530" s="36">
        <v>1570</v>
      </c>
      <c r="D530" s="42" t="s">
        <v>790</v>
      </c>
      <c r="E530" s="58">
        <v>45258</v>
      </c>
      <c r="F530" s="58">
        <v>45258</v>
      </c>
      <c r="G530" s="42" t="s">
        <v>791</v>
      </c>
      <c r="H530" s="42" t="s">
        <v>684</v>
      </c>
      <c r="I530" s="23" t="s">
        <v>1228</v>
      </c>
      <c r="J530" s="23" t="s">
        <v>1190</v>
      </c>
      <c r="K530" s="23" t="s">
        <v>1904</v>
      </c>
      <c r="L530" s="42"/>
      <c r="M530" s="42" t="s">
        <v>685</v>
      </c>
      <c r="N530" s="334" t="s">
        <v>683</v>
      </c>
      <c r="O530" s="335"/>
    </row>
    <row r="531" spans="1:15" ht="38.25" x14ac:dyDescent="0.2">
      <c r="A531" s="181"/>
      <c r="B531" s="49" t="s">
        <v>682</v>
      </c>
      <c r="C531" s="36" t="s">
        <v>1019</v>
      </c>
      <c r="D531" s="42" t="s">
        <v>790</v>
      </c>
      <c r="E531" s="58" t="s">
        <v>1020</v>
      </c>
      <c r="F531" s="58" t="s">
        <v>1020</v>
      </c>
      <c r="G531" s="42" t="s">
        <v>791</v>
      </c>
      <c r="H531" s="42" t="s">
        <v>684</v>
      </c>
      <c r="I531" s="23" t="s">
        <v>1229</v>
      </c>
      <c r="J531" s="23" t="s">
        <v>1190</v>
      </c>
      <c r="K531" s="23" t="s">
        <v>1904</v>
      </c>
      <c r="L531" s="42"/>
      <c r="M531" s="42" t="s">
        <v>685</v>
      </c>
      <c r="N531" s="334" t="s">
        <v>683</v>
      </c>
      <c r="O531" s="335"/>
    </row>
    <row r="532" spans="1:15" ht="38.25" x14ac:dyDescent="0.2">
      <c r="A532" s="181"/>
      <c r="B532" s="49" t="s">
        <v>682</v>
      </c>
      <c r="C532" s="36">
        <v>1570</v>
      </c>
      <c r="D532" s="42" t="s">
        <v>790</v>
      </c>
      <c r="E532" s="58">
        <v>45258</v>
      </c>
      <c r="F532" s="58">
        <v>45258</v>
      </c>
      <c r="G532" s="42" t="s">
        <v>791</v>
      </c>
      <c r="H532" s="42" t="s">
        <v>684</v>
      </c>
      <c r="I532" s="23" t="s">
        <v>1229</v>
      </c>
      <c r="J532" s="23" t="s">
        <v>1190</v>
      </c>
      <c r="K532" s="23" t="s">
        <v>1904</v>
      </c>
      <c r="L532" s="42"/>
      <c r="M532" s="42" t="s">
        <v>685</v>
      </c>
      <c r="N532" s="334" t="s">
        <v>683</v>
      </c>
      <c r="O532" s="335"/>
    </row>
    <row r="533" spans="1:15" ht="38.25" x14ac:dyDescent="0.2">
      <c r="A533" s="181"/>
      <c r="B533" s="49" t="s">
        <v>682</v>
      </c>
      <c r="C533" s="36" t="s">
        <v>1019</v>
      </c>
      <c r="D533" s="42" t="s">
        <v>790</v>
      </c>
      <c r="E533" s="58" t="s">
        <v>1020</v>
      </c>
      <c r="F533" s="58" t="s">
        <v>1020</v>
      </c>
      <c r="G533" s="42" t="s">
        <v>791</v>
      </c>
      <c r="H533" s="42" t="s">
        <v>684</v>
      </c>
      <c r="I533" s="23" t="s">
        <v>1230</v>
      </c>
      <c r="J533" s="23" t="s">
        <v>1190</v>
      </c>
      <c r="K533" s="23" t="s">
        <v>1904</v>
      </c>
      <c r="L533" s="42"/>
      <c r="M533" s="42" t="s">
        <v>685</v>
      </c>
      <c r="N533" s="334" t="s">
        <v>683</v>
      </c>
      <c r="O533" s="335"/>
    </row>
    <row r="534" spans="1:15" ht="38.25" x14ac:dyDescent="0.2">
      <c r="A534" s="181"/>
      <c r="B534" s="49" t="s">
        <v>682</v>
      </c>
      <c r="C534" s="36">
        <v>1570</v>
      </c>
      <c r="D534" s="42" t="s">
        <v>790</v>
      </c>
      <c r="E534" s="58">
        <v>45258</v>
      </c>
      <c r="F534" s="58">
        <v>45258</v>
      </c>
      <c r="G534" s="42" t="s">
        <v>791</v>
      </c>
      <c r="H534" s="42" t="s">
        <v>684</v>
      </c>
      <c r="I534" s="23" t="s">
        <v>1230</v>
      </c>
      <c r="J534" s="23" t="s">
        <v>1190</v>
      </c>
      <c r="K534" s="23" t="s">
        <v>1904</v>
      </c>
      <c r="L534" s="42"/>
      <c r="M534" s="42" t="s">
        <v>685</v>
      </c>
      <c r="N534" s="334" t="s">
        <v>683</v>
      </c>
      <c r="O534" s="335"/>
    </row>
    <row r="535" spans="1:15" ht="38.25" x14ac:dyDescent="0.2">
      <c r="A535" s="181"/>
      <c r="B535" s="49" t="s">
        <v>682</v>
      </c>
      <c r="C535" s="36" t="s">
        <v>1019</v>
      </c>
      <c r="D535" s="42" t="s">
        <v>790</v>
      </c>
      <c r="E535" s="58" t="s">
        <v>1020</v>
      </c>
      <c r="F535" s="58" t="s">
        <v>1020</v>
      </c>
      <c r="G535" s="42" t="s">
        <v>791</v>
      </c>
      <c r="H535" s="42" t="s">
        <v>684</v>
      </c>
      <c r="I535" s="23" t="s">
        <v>1231</v>
      </c>
      <c r="J535" s="23" t="s">
        <v>1190</v>
      </c>
      <c r="K535" s="23" t="s">
        <v>1904</v>
      </c>
      <c r="L535" s="42"/>
      <c r="M535" s="42" t="s">
        <v>685</v>
      </c>
      <c r="N535" s="334" t="s">
        <v>683</v>
      </c>
      <c r="O535" s="335"/>
    </row>
    <row r="536" spans="1:15" ht="38.25" x14ac:dyDescent="0.2">
      <c r="A536" s="181"/>
      <c r="B536" s="49" t="s">
        <v>682</v>
      </c>
      <c r="C536" s="36">
        <v>1570</v>
      </c>
      <c r="D536" s="42" t="s">
        <v>790</v>
      </c>
      <c r="E536" s="58">
        <v>45258</v>
      </c>
      <c r="F536" s="58">
        <v>45258</v>
      </c>
      <c r="G536" s="42" t="s">
        <v>791</v>
      </c>
      <c r="H536" s="42" t="s">
        <v>684</v>
      </c>
      <c r="I536" s="23" t="s">
        <v>1231</v>
      </c>
      <c r="J536" s="23" t="s">
        <v>1190</v>
      </c>
      <c r="K536" s="23" t="s">
        <v>1904</v>
      </c>
      <c r="L536" s="42"/>
      <c r="M536" s="42" t="s">
        <v>685</v>
      </c>
      <c r="N536" s="334" t="s">
        <v>683</v>
      </c>
      <c r="O536" s="335"/>
    </row>
    <row r="537" spans="1:15" ht="38.25" x14ac:dyDescent="0.2">
      <c r="A537" s="181"/>
      <c r="B537" s="49" t="s">
        <v>682</v>
      </c>
      <c r="C537" s="36" t="s">
        <v>1019</v>
      </c>
      <c r="D537" s="42" t="s">
        <v>790</v>
      </c>
      <c r="E537" s="58" t="s">
        <v>1020</v>
      </c>
      <c r="F537" s="58" t="s">
        <v>1020</v>
      </c>
      <c r="G537" s="42" t="s">
        <v>791</v>
      </c>
      <c r="H537" s="42" t="s">
        <v>684</v>
      </c>
      <c r="I537" s="23" t="s">
        <v>1232</v>
      </c>
      <c r="J537" s="23" t="s">
        <v>1190</v>
      </c>
      <c r="K537" s="23" t="s">
        <v>1904</v>
      </c>
      <c r="L537" s="42"/>
      <c r="M537" s="42" t="s">
        <v>685</v>
      </c>
      <c r="N537" s="334" t="s">
        <v>683</v>
      </c>
      <c r="O537" s="335"/>
    </row>
    <row r="538" spans="1:15" ht="38.25" x14ac:dyDescent="0.2">
      <c r="A538" s="181"/>
      <c r="B538" s="49" t="s">
        <v>682</v>
      </c>
      <c r="C538" s="36">
        <v>1570</v>
      </c>
      <c r="D538" s="42" t="s">
        <v>790</v>
      </c>
      <c r="E538" s="58">
        <v>45258</v>
      </c>
      <c r="F538" s="58">
        <v>45258</v>
      </c>
      <c r="G538" s="42" t="s">
        <v>791</v>
      </c>
      <c r="H538" s="42" t="s">
        <v>684</v>
      </c>
      <c r="I538" s="23" t="s">
        <v>1232</v>
      </c>
      <c r="J538" s="23" t="s">
        <v>1190</v>
      </c>
      <c r="K538" s="23" t="s">
        <v>1904</v>
      </c>
      <c r="L538" s="42"/>
      <c r="M538" s="42" t="s">
        <v>685</v>
      </c>
      <c r="N538" s="334" t="s">
        <v>683</v>
      </c>
      <c r="O538" s="335"/>
    </row>
    <row r="539" spans="1:15" ht="38.25" x14ac:dyDescent="0.2">
      <c r="A539" s="181"/>
      <c r="B539" s="49" t="s">
        <v>682</v>
      </c>
      <c r="C539" s="36" t="s">
        <v>1019</v>
      </c>
      <c r="D539" s="42" t="s">
        <v>790</v>
      </c>
      <c r="E539" s="58" t="s">
        <v>1020</v>
      </c>
      <c r="F539" s="58" t="s">
        <v>1020</v>
      </c>
      <c r="G539" s="42" t="s">
        <v>791</v>
      </c>
      <c r="H539" s="42" t="s">
        <v>684</v>
      </c>
      <c r="I539" s="23" t="s">
        <v>1233</v>
      </c>
      <c r="J539" s="23" t="s">
        <v>1190</v>
      </c>
      <c r="K539" s="23" t="s">
        <v>1904</v>
      </c>
      <c r="L539" s="42"/>
      <c r="M539" s="42" t="s">
        <v>685</v>
      </c>
      <c r="N539" s="334" t="s">
        <v>683</v>
      </c>
      <c r="O539" s="335"/>
    </row>
    <row r="540" spans="1:15" ht="38.25" x14ac:dyDescent="0.2">
      <c r="A540" s="181"/>
      <c r="B540" s="49" t="s">
        <v>682</v>
      </c>
      <c r="C540" s="36">
        <v>1570</v>
      </c>
      <c r="D540" s="42" t="s">
        <v>790</v>
      </c>
      <c r="E540" s="58">
        <v>45258</v>
      </c>
      <c r="F540" s="58">
        <v>45258</v>
      </c>
      <c r="G540" s="42" t="s">
        <v>791</v>
      </c>
      <c r="H540" s="42" t="s">
        <v>684</v>
      </c>
      <c r="I540" s="23" t="s">
        <v>1233</v>
      </c>
      <c r="J540" s="23" t="s">
        <v>1190</v>
      </c>
      <c r="K540" s="23" t="s">
        <v>1904</v>
      </c>
      <c r="L540" s="42"/>
      <c r="M540" s="42" t="s">
        <v>685</v>
      </c>
      <c r="N540" s="334" t="s">
        <v>683</v>
      </c>
      <c r="O540" s="335"/>
    </row>
    <row r="541" spans="1:15" ht="38.25" x14ac:dyDescent="0.2">
      <c r="A541" s="181"/>
      <c r="B541" s="49" t="s">
        <v>682</v>
      </c>
      <c r="C541" s="36" t="s">
        <v>1019</v>
      </c>
      <c r="D541" s="42" t="s">
        <v>790</v>
      </c>
      <c r="E541" s="58" t="s">
        <v>1020</v>
      </c>
      <c r="F541" s="58" t="s">
        <v>1020</v>
      </c>
      <c r="G541" s="42" t="s">
        <v>791</v>
      </c>
      <c r="H541" s="42" t="s">
        <v>684</v>
      </c>
      <c r="I541" s="23" t="s">
        <v>1234</v>
      </c>
      <c r="J541" s="23" t="s">
        <v>1190</v>
      </c>
      <c r="K541" s="23" t="s">
        <v>1904</v>
      </c>
      <c r="L541" s="42"/>
      <c r="M541" s="42" t="s">
        <v>685</v>
      </c>
      <c r="N541" s="334" t="s">
        <v>683</v>
      </c>
      <c r="O541" s="335"/>
    </row>
    <row r="542" spans="1:15" ht="38.25" x14ac:dyDescent="0.2">
      <c r="A542" s="181"/>
      <c r="B542" s="49" t="s">
        <v>682</v>
      </c>
      <c r="C542" s="36">
        <v>1570</v>
      </c>
      <c r="D542" s="42" t="s">
        <v>790</v>
      </c>
      <c r="E542" s="58">
        <v>45258</v>
      </c>
      <c r="F542" s="58">
        <v>45258</v>
      </c>
      <c r="G542" s="42" t="s">
        <v>791</v>
      </c>
      <c r="H542" s="42" t="s">
        <v>684</v>
      </c>
      <c r="I542" s="23" t="s">
        <v>1234</v>
      </c>
      <c r="J542" s="23" t="s">
        <v>1190</v>
      </c>
      <c r="K542" s="23" t="s">
        <v>1904</v>
      </c>
      <c r="L542" s="42"/>
      <c r="M542" s="42" t="s">
        <v>685</v>
      </c>
      <c r="N542" s="334" t="s">
        <v>683</v>
      </c>
      <c r="O542" s="335"/>
    </row>
    <row r="543" spans="1:15" ht="38.25" x14ac:dyDescent="0.2">
      <c r="A543" s="181"/>
      <c r="B543" s="49" t="s">
        <v>2099</v>
      </c>
      <c r="C543" s="36">
        <v>1175</v>
      </c>
      <c r="D543" s="42" t="s">
        <v>2099</v>
      </c>
      <c r="E543" s="53">
        <v>45516</v>
      </c>
      <c r="F543" s="53">
        <v>45516</v>
      </c>
      <c r="G543" s="42" t="s">
        <v>791</v>
      </c>
      <c r="H543" s="42" t="s">
        <v>684</v>
      </c>
      <c r="I543" s="23" t="s">
        <v>1235</v>
      </c>
      <c r="J543" s="23" t="s">
        <v>1736</v>
      </c>
      <c r="K543" s="23" t="s">
        <v>1902</v>
      </c>
      <c r="L543" s="42"/>
      <c r="M543" s="42" t="s">
        <v>685</v>
      </c>
      <c r="N543" s="334" t="s">
        <v>683</v>
      </c>
      <c r="O543" s="335"/>
    </row>
    <row r="544" spans="1:15" ht="38.25" x14ac:dyDescent="0.2">
      <c r="A544" s="181"/>
      <c r="B544" s="49" t="s">
        <v>2099</v>
      </c>
      <c r="C544" s="36">
        <v>1175</v>
      </c>
      <c r="D544" s="42" t="s">
        <v>2099</v>
      </c>
      <c r="E544" s="53">
        <v>45516</v>
      </c>
      <c r="F544" s="53">
        <v>45516</v>
      </c>
      <c r="G544" s="42" t="s">
        <v>791</v>
      </c>
      <c r="H544" s="42" t="s">
        <v>684</v>
      </c>
      <c r="I544" s="23" t="s">
        <v>1236</v>
      </c>
      <c r="J544" s="23" t="s">
        <v>1736</v>
      </c>
      <c r="K544" s="23" t="s">
        <v>1902</v>
      </c>
      <c r="L544" s="42"/>
      <c r="M544" s="42" t="s">
        <v>685</v>
      </c>
      <c r="N544" s="334" t="s">
        <v>683</v>
      </c>
      <c r="O544" s="335"/>
    </row>
    <row r="545" spans="1:15" ht="38.25" x14ac:dyDescent="0.2">
      <c r="A545" s="181"/>
      <c r="B545" s="49" t="s">
        <v>2099</v>
      </c>
      <c r="C545" s="36">
        <v>1175</v>
      </c>
      <c r="D545" s="42" t="s">
        <v>2099</v>
      </c>
      <c r="E545" s="53">
        <v>45516</v>
      </c>
      <c r="F545" s="53">
        <v>45516</v>
      </c>
      <c r="G545" s="42" t="s">
        <v>791</v>
      </c>
      <c r="H545" s="42" t="s">
        <v>684</v>
      </c>
      <c r="I545" s="23" t="s">
        <v>1237</v>
      </c>
      <c r="J545" s="23" t="s">
        <v>1736</v>
      </c>
      <c r="K545" s="23" t="s">
        <v>1902</v>
      </c>
      <c r="L545" s="42"/>
      <c r="M545" s="42" t="s">
        <v>685</v>
      </c>
      <c r="N545" s="334" t="s">
        <v>683</v>
      </c>
      <c r="O545" s="335"/>
    </row>
    <row r="546" spans="1:15" ht="38.25" x14ac:dyDescent="0.2">
      <c r="A546" s="181"/>
      <c r="B546" s="49" t="s">
        <v>682</v>
      </c>
      <c r="C546" s="36" t="s">
        <v>2085</v>
      </c>
      <c r="D546" s="42" t="s">
        <v>790</v>
      </c>
      <c r="E546" s="58" t="s">
        <v>2086</v>
      </c>
      <c r="F546" s="58" t="s">
        <v>2086</v>
      </c>
      <c r="G546" s="42" t="s">
        <v>791</v>
      </c>
      <c r="H546" s="42" t="s">
        <v>684</v>
      </c>
      <c r="I546" s="23" t="s">
        <v>1250</v>
      </c>
      <c r="J546" s="328" t="s">
        <v>1240</v>
      </c>
      <c r="K546" s="328" t="s">
        <v>1857</v>
      </c>
      <c r="L546" s="42"/>
      <c r="M546" s="42" t="s">
        <v>685</v>
      </c>
      <c r="N546" s="334" t="s">
        <v>683</v>
      </c>
      <c r="O546" s="335"/>
    </row>
    <row r="547" spans="1:15" ht="38.25" x14ac:dyDescent="0.2">
      <c r="A547" s="181"/>
      <c r="B547" s="49" t="s">
        <v>682</v>
      </c>
      <c r="C547" s="36" t="s">
        <v>2085</v>
      </c>
      <c r="D547" s="42" t="s">
        <v>790</v>
      </c>
      <c r="E547" s="58" t="s">
        <v>2086</v>
      </c>
      <c r="F547" s="58" t="s">
        <v>2086</v>
      </c>
      <c r="G547" s="42" t="s">
        <v>791</v>
      </c>
      <c r="H547" s="42" t="s">
        <v>684</v>
      </c>
      <c r="I547" s="23" t="s">
        <v>1251</v>
      </c>
      <c r="J547" s="328" t="s">
        <v>1240</v>
      </c>
      <c r="K547" s="328" t="s">
        <v>1857</v>
      </c>
      <c r="L547" s="42"/>
      <c r="M547" s="42" t="s">
        <v>685</v>
      </c>
      <c r="N547" s="334" t="s">
        <v>683</v>
      </c>
      <c r="O547" s="335"/>
    </row>
    <row r="548" spans="1:15" ht="38.25" x14ac:dyDescent="0.2">
      <c r="A548" s="181"/>
      <c r="B548" s="49" t="s">
        <v>682</v>
      </c>
      <c r="C548" s="36" t="s">
        <v>2085</v>
      </c>
      <c r="D548" s="42" t="s">
        <v>790</v>
      </c>
      <c r="E548" s="58" t="s">
        <v>2086</v>
      </c>
      <c r="F548" s="58" t="s">
        <v>2086</v>
      </c>
      <c r="G548" s="42" t="s">
        <v>791</v>
      </c>
      <c r="H548" s="42" t="s">
        <v>684</v>
      </c>
      <c r="I548" s="23" t="s">
        <v>1252</v>
      </c>
      <c r="J548" s="328" t="s">
        <v>1240</v>
      </c>
      <c r="K548" s="328" t="s">
        <v>1857</v>
      </c>
      <c r="L548" s="42"/>
      <c r="M548" s="42" t="s">
        <v>685</v>
      </c>
      <c r="N548" s="334" t="s">
        <v>683</v>
      </c>
      <c r="O548" s="335"/>
    </row>
    <row r="549" spans="1:15" ht="38.25" x14ac:dyDescent="0.2">
      <c r="A549" s="181"/>
      <c r="B549" s="49" t="s">
        <v>682</v>
      </c>
      <c r="C549" s="36" t="s">
        <v>2085</v>
      </c>
      <c r="D549" s="42" t="s">
        <v>790</v>
      </c>
      <c r="E549" s="58" t="s">
        <v>2086</v>
      </c>
      <c r="F549" s="58" t="s">
        <v>2086</v>
      </c>
      <c r="G549" s="42" t="s">
        <v>791</v>
      </c>
      <c r="H549" s="42" t="s">
        <v>684</v>
      </c>
      <c r="I549" s="23" t="s">
        <v>1253</v>
      </c>
      <c r="J549" s="328" t="s">
        <v>1240</v>
      </c>
      <c r="K549" s="328" t="s">
        <v>1857</v>
      </c>
      <c r="L549" s="42"/>
      <c r="M549" s="42" t="s">
        <v>685</v>
      </c>
      <c r="N549" s="334" t="s">
        <v>683</v>
      </c>
      <c r="O549" s="335"/>
    </row>
    <row r="550" spans="1:15" ht="38.25" x14ac:dyDescent="0.2">
      <c r="A550" s="181"/>
      <c r="B550" s="49" t="s">
        <v>682</v>
      </c>
      <c r="C550" s="36" t="s">
        <v>2085</v>
      </c>
      <c r="D550" s="42" t="s">
        <v>790</v>
      </c>
      <c r="E550" s="58" t="s">
        <v>2086</v>
      </c>
      <c r="F550" s="58" t="s">
        <v>2086</v>
      </c>
      <c r="G550" s="42" t="s">
        <v>791</v>
      </c>
      <c r="H550" s="42" t="s">
        <v>684</v>
      </c>
      <c r="I550" s="23" t="s">
        <v>1254</v>
      </c>
      <c r="J550" s="328" t="s">
        <v>1240</v>
      </c>
      <c r="K550" s="328" t="s">
        <v>1857</v>
      </c>
      <c r="L550" s="42"/>
      <c r="M550" s="42" t="s">
        <v>685</v>
      </c>
      <c r="N550" s="334" t="s">
        <v>683</v>
      </c>
      <c r="O550" s="335"/>
    </row>
    <row r="551" spans="1:15" ht="38.25" x14ac:dyDescent="0.2">
      <c r="A551" s="181"/>
      <c r="B551" s="49" t="s">
        <v>2099</v>
      </c>
      <c r="C551" s="36">
        <v>1175</v>
      </c>
      <c r="D551" s="42" t="s">
        <v>2099</v>
      </c>
      <c r="E551" s="53">
        <v>45516</v>
      </c>
      <c r="F551" s="53">
        <v>45516</v>
      </c>
      <c r="G551" s="42" t="s">
        <v>791</v>
      </c>
      <c r="H551" s="42" t="s">
        <v>684</v>
      </c>
      <c r="I551" s="23" t="s">
        <v>1255</v>
      </c>
      <c r="J551" s="23" t="s">
        <v>1738</v>
      </c>
      <c r="K551" s="23" t="s">
        <v>1902</v>
      </c>
      <c r="L551" s="42"/>
      <c r="M551" s="42" t="s">
        <v>685</v>
      </c>
      <c r="N551" s="334" t="s">
        <v>683</v>
      </c>
      <c r="O551" s="335"/>
    </row>
    <row r="552" spans="1:15" ht="38.25" x14ac:dyDescent="0.2">
      <c r="A552" s="181"/>
      <c r="B552" s="49" t="s">
        <v>682</v>
      </c>
      <c r="C552" s="36" t="s">
        <v>2087</v>
      </c>
      <c r="D552" s="42" t="s">
        <v>790</v>
      </c>
      <c r="E552" s="58" t="s">
        <v>2088</v>
      </c>
      <c r="F552" s="58" t="s">
        <v>2088</v>
      </c>
      <c r="G552" s="42" t="s">
        <v>791</v>
      </c>
      <c r="H552" s="42" t="s">
        <v>684</v>
      </c>
      <c r="I552" s="23" t="s">
        <v>1256</v>
      </c>
      <c r="J552" s="23" t="s">
        <v>1241</v>
      </c>
      <c r="K552" s="23" t="s">
        <v>1858</v>
      </c>
      <c r="L552" s="42"/>
      <c r="M552" s="42" t="s">
        <v>685</v>
      </c>
      <c r="N552" s="334" t="s">
        <v>683</v>
      </c>
      <c r="O552" s="335"/>
    </row>
    <row r="553" spans="1:15" ht="38.25" x14ac:dyDescent="0.2">
      <c r="A553" s="181"/>
      <c r="B553" s="49" t="s">
        <v>682</v>
      </c>
      <c r="C553" s="36" t="s">
        <v>2087</v>
      </c>
      <c r="D553" s="42" t="s">
        <v>790</v>
      </c>
      <c r="E553" s="58" t="s">
        <v>2088</v>
      </c>
      <c r="F553" s="58" t="s">
        <v>2088</v>
      </c>
      <c r="G553" s="42" t="s">
        <v>791</v>
      </c>
      <c r="H553" s="42" t="s">
        <v>684</v>
      </c>
      <c r="I553" s="23" t="s">
        <v>1257</v>
      </c>
      <c r="J553" s="23" t="s">
        <v>1241</v>
      </c>
      <c r="K553" s="23" t="s">
        <v>1858</v>
      </c>
      <c r="L553" s="42"/>
      <c r="M553" s="42" t="s">
        <v>685</v>
      </c>
      <c r="N553" s="334" t="s">
        <v>683</v>
      </c>
      <c r="O553" s="335"/>
    </row>
    <row r="554" spans="1:15" ht="38.25" x14ac:dyDescent="0.2">
      <c r="A554" s="181"/>
      <c r="B554" s="49" t="s">
        <v>2099</v>
      </c>
      <c r="C554" s="36">
        <v>1175</v>
      </c>
      <c r="D554" s="42" t="s">
        <v>2099</v>
      </c>
      <c r="E554" s="53">
        <v>45516</v>
      </c>
      <c r="F554" s="53">
        <v>45516</v>
      </c>
      <c r="G554" s="42" t="s">
        <v>791</v>
      </c>
      <c r="H554" s="42" t="s">
        <v>684</v>
      </c>
      <c r="I554" s="23" t="s">
        <v>1258</v>
      </c>
      <c r="J554" s="23" t="s">
        <v>1741</v>
      </c>
      <c r="K554" s="23" t="s">
        <v>1905</v>
      </c>
      <c r="L554" s="42"/>
      <c r="M554" s="42" t="s">
        <v>685</v>
      </c>
      <c r="N554" s="334" t="s">
        <v>683</v>
      </c>
      <c r="O554" s="335"/>
    </row>
    <row r="555" spans="1:15" ht="38.25" x14ac:dyDescent="0.2">
      <c r="A555" s="181"/>
      <c r="B555" s="49" t="s">
        <v>2099</v>
      </c>
      <c r="C555" s="36">
        <v>1175</v>
      </c>
      <c r="D555" s="42" t="s">
        <v>2099</v>
      </c>
      <c r="E555" s="53">
        <v>45516</v>
      </c>
      <c r="F555" s="53">
        <v>45516</v>
      </c>
      <c r="G555" s="42" t="s">
        <v>791</v>
      </c>
      <c r="H555" s="42" t="s">
        <v>684</v>
      </c>
      <c r="I555" s="23" t="s">
        <v>1259</v>
      </c>
      <c r="J555" s="23" t="s">
        <v>1743</v>
      </c>
      <c r="K555" s="23" t="s">
        <v>1906</v>
      </c>
      <c r="L555" s="42"/>
      <c r="M555" s="42" t="s">
        <v>685</v>
      </c>
      <c r="N555" s="334" t="s">
        <v>683</v>
      </c>
      <c r="O555" s="335"/>
    </row>
    <row r="556" spans="1:15" ht="38.25" x14ac:dyDescent="0.2">
      <c r="A556" s="181"/>
      <c r="B556" s="49" t="s">
        <v>682</v>
      </c>
      <c r="C556" s="36">
        <v>1177</v>
      </c>
      <c r="D556" s="42" t="s">
        <v>790</v>
      </c>
      <c r="E556" s="53">
        <v>45516</v>
      </c>
      <c r="F556" s="53">
        <v>45516</v>
      </c>
      <c r="G556" s="42" t="s">
        <v>791</v>
      </c>
      <c r="H556" s="42" t="s">
        <v>684</v>
      </c>
      <c r="I556" s="23" t="s">
        <v>1260</v>
      </c>
      <c r="J556" s="23" t="s">
        <v>1743</v>
      </c>
      <c r="K556" s="23" t="s">
        <v>1906</v>
      </c>
      <c r="L556" s="42"/>
      <c r="M556" s="42" t="s">
        <v>685</v>
      </c>
      <c r="N556" s="334" t="s">
        <v>683</v>
      </c>
      <c r="O556" s="335"/>
    </row>
    <row r="557" spans="1:15" ht="38.25" x14ac:dyDescent="0.2">
      <c r="A557" s="181"/>
      <c r="B557" s="49" t="s">
        <v>682</v>
      </c>
      <c r="C557" s="36">
        <v>1177</v>
      </c>
      <c r="D557" s="42" t="s">
        <v>790</v>
      </c>
      <c r="E557" s="53">
        <v>45516</v>
      </c>
      <c r="F557" s="53">
        <v>45516</v>
      </c>
      <c r="G557" s="42" t="s">
        <v>791</v>
      </c>
      <c r="H557" s="42" t="s">
        <v>684</v>
      </c>
      <c r="I557" s="23" t="s">
        <v>1261</v>
      </c>
      <c r="J557" s="23" t="s">
        <v>1743</v>
      </c>
      <c r="K557" s="23" t="s">
        <v>1906</v>
      </c>
      <c r="L557" s="42"/>
      <c r="M557" s="42" t="s">
        <v>685</v>
      </c>
      <c r="N557" s="334" t="s">
        <v>683</v>
      </c>
      <c r="O557" s="335"/>
    </row>
    <row r="558" spans="1:15" ht="38.25" x14ac:dyDescent="0.2">
      <c r="A558" s="181"/>
      <c r="B558" s="49" t="s">
        <v>682</v>
      </c>
      <c r="C558" s="36">
        <v>1177</v>
      </c>
      <c r="D558" s="42" t="s">
        <v>790</v>
      </c>
      <c r="E558" s="53">
        <v>45516</v>
      </c>
      <c r="F558" s="53">
        <v>45516</v>
      </c>
      <c r="G558" s="42" t="s">
        <v>791</v>
      </c>
      <c r="H558" s="42" t="s">
        <v>684</v>
      </c>
      <c r="I558" s="23" t="s">
        <v>1262</v>
      </c>
      <c r="J558" s="23" t="s">
        <v>1743</v>
      </c>
      <c r="K558" s="23" t="s">
        <v>1906</v>
      </c>
      <c r="L558" s="42"/>
      <c r="M558" s="42" t="s">
        <v>685</v>
      </c>
      <c r="N558" s="334" t="s">
        <v>683</v>
      </c>
      <c r="O558" s="335"/>
    </row>
    <row r="559" spans="1:15" ht="38.25" x14ac:dyDescent="0.2">
      <c r="A559" s="181"/>
      <c r="B559" s="49" t="s">
        <v>682</v>
      </c>
      <c r="C559" s="36">
        <v>1177</v>
      </c>
      <c r="D559" s="42" t="s">
        <v>790</v>
      </c>
      <c r="E559" s="53">
        <v>45516</v>
      </c>
      <c r="F559" s="53">
        <v>45516</v>
      </c>
      <c r="G559" s="42" t="s">
        <v>791</v>
      </c>
      <c r="H559" s="42" t="s">
        <v>684</v>
      </c>
      <c r="I559" s="23" t="s">
        <v>1263</v>
      </c>
      <c r="J559" s="23" t="s">
        <v>1743</v>
      </c>
      <c r="K559" s="23" t="s">
        <v>1906</v>
      </c>
      <c r="L559" s="42"/>
      <c r="M559" s="42" t="s">
        <v>685</v>
      </c>
      <c r="N559" s="334" t="s">
        <v>683</v>
      </c>
      <c r="O559" s="335"/>
    </row>
    <row r="560" spans="1:15" ht="38.25" x14ac:dyDescent="0.2">
      <c r="A560" s="181"/>
      <c r="B560" s="49" t="s">
        <v>682</v>
      </c>
      <c r="C560" s="36" t="s">
        <v>2087</v>
      </c>
      <c r="D560" s="42" t="s">
        <v>790</v>
      </c>
      <c r="E560" s="58" t="s">
        <v>2088</v>
      </c>
      <c r="F560" s="58" t="s">
        <v>2088</v>
      </c>
      <c r="G560" s="42" t="s">
        <v>791</v>
      </c>
      <c r="H560" s="42" t="s">
        <v>684</v>
      </c>
      <c r="I560" s="23" t="s">
        <v>1264</v>
      </c>
      <c r="J560" s="23" t="s">
        <v>1241</v>
      </c>
      <c r="K560" s="23" t="s">
        <v>1858</v>
      </c>
      <c r="L560" s="42"/>
      <c r="M560" s="42" t="s">
        <v>685</v>
      </c>
      <c r="N560" s="334" t="s">
        <v>683</v>
      </c>
      <c r="O560" s="335"/>
    </row>
    <row r="561" spans="1:15" ht="38.25" x14ac:dyDescent="0.2">
      <c r="A561" s="181"/>
      <c r="B561" s="49" t="s">
        <v>682</v>
      </c>
      <c r="C561" s="36" t="s">
        <v>2087</v>
      </c>
      <c r="D561" s="42" t="s">
        <v>790</v>
      </c>
      <c r="E561" s="58" t="s">
        <v>2088</v>
      </c>
      <c r="F561" s="58" t="s">
        <v>2088</v>
      </c>
      <c r="G561" s="42" t="s">
        <v>791</v>
      </c>
      <c r="H561" s="42" t="s">
        <v>684</v>
      </c>
      <c r="I561" s="23" t="s">
        <v>1265</v>
      </c>
      <c r="J561" s="23" t="s">
        <v>1241</v>
      </c>
      <c r="K561" s="23" t="s">
        <v>1858</v>
      </c>
      <c r="L561" s="42"/>
      <c r="M561" s="42" t="s">
        <v>685</v>
      </c>
      <c r="N561" s="334" t="s">
        <v>683</v>
      </c>
      <c r="O561" s="335"/>
    </row>
    <row r="562" spans="1:15" ht="38.25" x14ac:dyDescent="0.2">
      <c r="A562" s="181"/>
      <c r="B562" s="49" t="s">
        <v>682</v>
      </c>
      <c r="C562" s="36" t="s">
        <v>2087</v>
      </c>
      <c r="D562" s="42" t="s">
        <v>790</v>
      </c>
      <c r="E562" s="58" t="s">
        <v>2088</v>
      </c>
      <c r="F562" s="58" t="s">
        <v>2088</v>
      </c>
      <c r="G562" s="42" t="s">
        <v>791</v>
      </c>
      <c r="H562" s="42" t="s">
        <v>684</v>
      </c>
      <c r="I562" s="23" t="s">
        <v>1266</v>
      </c>
      <c r="J562" s="23" t="s">
        <v>1241</v>
      </c>
      <c r="K562" s="23" t="s">
        <v>1858</v>
      </c>
      <c r="L562" s="42"/>
      <c r="M562" s="42" t="s">
        <v>685</v>
      </c>
      <c r="N562" s="334" t="s">
        <v>683</v>
      </c>
      <c r="O562" s="335"/>
    </row>
    <row r="563" spans="1:15" ht="38.25" x14ac:dyDescent="0.2">
      <c r="A563" s="181"/>
      <c r="B563" s="49" t="s">
        <v>682</v>
      </c>
      <c r="C563" s="36">
        <v>1177</v>
      </c>
      <c r="D563" s="42" t="s">
        <v>790</v>
      </c>
      <c r="E563" s="53">
        <v>45516</v>
      </c>
      <c r="F563" s="53">
        <v>45516</v>
      </c>
      <c r="G563" s="42" t="s">
        <v>791</v>
      </c>
      <c r="H563" s="42" t="s">
        <v>684</v>
      </c>
      <c r="I563" s="23" t="s">
        <v>1267</v>
      </c>
      <c r="J563" s="23" t="s">
        <v>1726</v>
      </c>
      <c r="K563" s="23" t="s">
        <v>1907</v>
      </c>
      <c r="L563" s="42"/>
      <c r="M563" s="42" t="s">
        <v>685</v>
      </c>
      <c r="N563" s="334" t="s">
        <v>683</v>
      </c>
      <c r="O563" s="335"/>
    </row>
    <row r="564" spans="1:15" ht="38.25" x14ac:dyDescent="0.2">
      <c r="A564" s="181"/>
      <c r="B564" s="49" t="s">
        <v>682</v>
      </c>
      <c r="C564" s="36" t="s">
        <v>2087</v>
      </c>
      <c r="D564" s="42" t="s">
        <v>790</v>
      </c>
      <c r="E564" s="58" t="s">
        <v>2088</v>
      </c>
      <c r="F564" s="58" t="s">
        <v>2088</v>
      </c>
      <c r="G564" s="42" t="s">
        <v>791</v>
      </c>
      <c r="H564" s="42" t="s">
        <v>684</v>
      </c>
      <c r="I564" s="23" t="s">
        <v>1268</v>
      </c>
      <c r="J564" s="23" t="s">
        <v>1241</v>
      </c>
      <c r="K564" s="23" t="s">
        <v>1858</v>
      </c>
      <c r="L564" s="42"/>
      <c r="M564" s="42" t="s">
        <v>685</v>
      </c>
      <c r="N564" s="334" t="s">
        <v>683</v>
      </c>
      <c r="O564" s="335"/>
    </row>
    <row r="565" spans="1:15" ht="38.25" x14ac:dyDescent="0.2">
      <c r="A565" s="181"/>
      <c r="B565" s="49" t="s">
        <v>682</v>
      </c>
      <c r="C565" s="36" t="s">
        <v>2087</v>
      </c>
      <c r="D565" s="42" t="s">
        <v>790</v>
      </c>
      <c r="E565" s="58" t="s">
        <v>2088</v>
      </c>
      <c r="F565" s="58" t="s">
        <v>2088</v>
      </c>
      <c r="G565" s="42" t="s">
        <v>791</v>
      </c>
      <c r="H565" s="42" t="s">
        <v>684</v>
      </c>
      <c r="I565" s="23" t="s">
        <v>1269</v>
      </c>
      <c r="J565" s="23" t="s">
        <v>1241</v>
      </c>
      <c r="K565" s="23" t="s">
        <v>1858</v>
      </c>
      <c r="L565" s="42"/>
      <c r="M565" s="42" t="s">
        <v>685</v>
      </c>
      <c r="N565" s="334" t="s">
        <v>683</v>
      </c>
      <c r="O565" s="335"/>
    </row>
    <row r="566" spans="1:15" ht="38.25" x14ac:dyDescent="0.2">
      <c r="A566" s="181"/>
      <c r="B566" s="49" t="s">
        <v>682</v>
      </c>
      <c r="C566" s="36">
        <v>1177</v>
      </c>
      <c r="D566" s="42" t="s">
        <v>790</v>
      </c>
      <c r="E566" s="53">
        <v>45516</v>
      </c>
      <c r="F566" s="53">
        <v>45516</v>
      </c>
      <c r="G566" s="42" t="s">
        <v>791</v>
      </c>
      <c r="H566" s="42" t="s">
        <v>684</v>
      </c>
      <c r="I566" s="23" t="s">
        <v>1270</v>
      </c>
      <c r="J566" s="23" t="s">
        <v>1726</v>
      </c>
      <c r="K566" s="23" t="s">
        <v>1907</v>
      </c>
      <c r="L566" s="42"/>
      <c r="M566" s="42" t="s">
        <v>685</v>
      </c>
      <c r="N566" s="334" t="s">
        <v>683</v>
      </c>
      <c r="O566" s="335"/>
    </row>
    <row r="567" spans="1:15" ht="38.25" x14ac:dyDescent="0.2">
      <c r="A567" s="181"/>
      <c r="B567" s="49" t="s">
        <v>682</v>
      </c>
      <c r="C567" s="36" t="s">
        <v>2087</v>
      </c>
      <c r="D567" s="42" t="s">
        <v>790</v>
      </c>
      <c r="E567" s="58" t="s">
        <v>2088</v>
      </c>
      <c r="F567" s="58" t="s">
        <v>2088</v>
      </c>
      <c r="G567" s="42" t="s">
        <v>791</v>
      </c>
      <c r="H567" s="42" t="s">
        <v>684</v>
      </c>
      <c r="I567" s="23" t="s">
        <v>1271</v>
      </c>
      <c r="J567" s="23" t="s">
        <v>1241</v>
      </c>
      <c r="K567" s="23" t="s">
        <v>1858</v>
      </c>
      <c r="L567" s="42"/>
      <c r="M567" s="42" t="s">
        <v>685</v>
      </c>
      <c r="N567" s="334" t="s">
        <v>683</v>
      </c>
      <c r="O567" s="335"/>
    </row>
    <row r="568" spans="1:15" ht="38.25" x14ac:dyDescent="0.2">
      <c r="A568" s="181"/>
      <c r="B568" s="49" t="s">
        <v>682</v>
      </c>
      <c r="C568" s="36" t="s">
        <v>2087</v>
      </c>
      <c r="D568" s="42" t="s">
        <v>790</v>
      </c>
      <c r="E568" s="58" t="s">
        <v>2088</v>
      </c>
      <c r="F568" s="58" t="s">
        <v>2088</v>
      </c>
      <c r="G568" s="42" t="s">
        <v>791</v>
      </c>
      <c r="H568" s="42" t="s">
        <v>684</v>
      </c>
      <c r="I568" s="23" t="s">
        <v>1241</v>
      </c>
      <c r="J568" s="23" t="s">
        <v>1858</v>
      </c>
      <c r="K568" s="23" t="s">
        <v>948</v>
      </c>
      <c r="L568" s="42"/>
      <c r="M568" s="42" t="s">
        <v>685</v>
      </c>
      <c r="N568" s="334" t="s">
        <v>683</v>
      </c>
      <c r="O568" s="335"/>
    </row>
    <row r="569" spans="1:15" ht="38.25" x14ac:dyDescent="0.2">
      <c r="A569" s="181"/>
      <c r="B569" s="49" t="s">
        <v>682</v>
      </c>
      <c r="C569" s="36" t="s">
        <v>2087</v>
      </c>
      <c r="D569" s="42" t="s">
        <v>790</v>
      </c>
      <c r="E569" s="58" t="s">
        <v>2088</v>
      </c>
      <c r="F569" s="58" t="s">
        <v>2088</v>
      </c>
      <c r="G569" s="42" t="s">
        <v>791</v>
      </c>
      <c r="H569" s="42" t="s">
        <v>684</v>
      </c>
      <c r="I569" s="23" t="s">
        <v>1272</v>
      </c>
      <c r="J569" s="23" t="s">
        <v>1241</v>
      </c>
      <c r="K569" s="23" t="s">
        <v>1858</v>
      </c>
      <c r="L569" s="42"/>
      <c r="M569" s="42" t="s">
        <v>685</v>
      </c>
      <c r="N569" s="334" t="s">
        <v>683</v>
      </c>
      <c r="O569" s="335"/>
    </row>
    <row r="570" spans="1:15" ht="38.25" x14ac:dyDescent="0.2">
      <c r="A570" s="181"/>
      <c r="B570" s="49" t="s">
        <v>682</v>
      </c>
      <c r="C570" s="36" t="s">
        <v>2087</v>
      </c>
      <c r="D570" s="42" t="s">
        <v>790</v>
      </c>
      <c r="E570" s="58" t="s">
        <v>2088</v>
      </c>
      <c r="F570" s="58" t="s">
        <v>2088</v>
      </c>
      <c r="G570" s="42" t="s">
        <v>791</v>
      </c>
      <c r="H570" s="42" t="s">
        <v>684</v>
      </c>
      <c r="I570" s="23" t="s">
        <v>1273</v>
      </c>
      <c r="J570" s="23" t="s">
        <v>1241</v>
      </c>
      <c r="K570" s="23" t="s">
        <v>1858</v>
      </c>
      <c r="L570" s="42"/>
      <c r="M570" s="42" t="s">
        <v>685</v>
      </c>
      <c r="N570" s="334" t="s">
        <v>683</v>
      </c>
      <c r="O570" s="335"/>
    </row>
    <row r="571" spans="1:15" ht="38.25" x14ac:dyDescent="0.2">
      <c r="A571" s="181"/>
      <c r="B571" s="49" t="s">
        <v>682</v>
      </c>
      <c r="C571" s="36" t="s">
        <v>2087</v>
      </c>
      <c r="D571" s="42" t="s">
        <v>790</v>
      </c>
      <c r="E571" s="58" t="s">
        <v>2088</v>
      </c>
      <c r="F571" s="58" t="s">
        <v>2088</v>
      </c>
      <c r="G571" s="42" t="s">
        <v>791</v>
      </c>
      <c r="H571" s="42" t="s">
        <v>684</v>
      </c>
      <c r="I571" s="23" t="s">
        <v>1274</v>
      </c>
      <c r="J571" s="23" t="s">
        <v>1241</v>
      </c>
      <c r="K571" s="23" t="s">
        <v>1858</v>
      </c>
      <c r="L571" s="42"/>
      <c r="M571" s="42" t="s">
        <v>685</v>
      </c>
      <c r="N571" s="334" t="s">
        <v>683</v>
      </c>
      <c r="O571" s="335"/>
    </row>
    <row r="572" spans="1:15" ht="38.25" x14ac:dyDescent="0.2">
      <c r="A572" s="181"/>
      <c r="B572" s="49" t="s">
        <v>682</v>
      </c>
      <c r="C572" s="36" t="s">
        <v>2087</v>
      </c>
      <c r="D572" s="42" t="s">
        <v>790</v>
      </c>
      <c r="E572" s="58" t="s">
        <v>2088</v>
      </c>
      <c r="F572" s="58" t="s">
        <v>2088</v>
      </c>
      <c r="G572" s="42" t="s">
        <v>791</v>
      </c>
      <c r="H572" s="42" t="s">
        <v>684</v>
      </c>
      <c r="I572" s="23" t="s">
        <v>1275</v>
      </c>
      <c r="J572" s="23" t="s">
        <v>1241</v>
      </c>
      <c r="K572" s="23" t="s">
        <v>1858</v>
      </c>
      <c r="L572" s="42"/>
      <c r="M572" s="42" t="s">
        <v>685</v>
      </c>
      <c r="N572" s="334" t="s">
        <v>683</v>
      </c>
      <c r="O572" s="335"/>
    </row>
    <row r="573" spans="1:15" ht="38.25" x14ac:dyDescent="0.2">
      <c r="A573" s="181"/>
      <c r="B573" s="49" t="s">
        <v>682</v>
      </c>
      <c r="C573" s="36" t="s">
        <v>2087</v>
      </c>
      <c r="D573" s="42" t="s">
        <v>790</v>
      </c>
      <c r="E573" s="58" t="s">
        <v>2088</v>
      </c>
      <c r="F573" s="58" t="s">
        <v>2088</v>
      </c>
      <c r="G573" s="42" t="s">
        <v>791</v>
      </c>
      <c r="H573" s="42" t="s">
        <v>684</v>
      </c>
      <c r="I573" s="23" t="s">
        <v>1276</v>
      </c>
      <c r="J573" s="23" t="s">
        <v>1241</v>
      </c>
      <c r="K573" s="23" t="s">
        <v>1858</v>
      </c>
      <c r="L573" s="42"/>
      <c r="M573" s="42" t="s">
        <v>685</v>
      </c>
      <c r="N573" s="334" t="s">
        <v>683</v>
      </c>
      <c r="O573" s="335"/>
    </row>
    <row r="574" spans="1:15" ht="38.25" x14ac:dyDescent="0.2">
      <c r="A574" s="181"/>
      <c r="B574" s="49" t="s">
        <v>682</v>
      </c>
      <c r="C574" s="36" t="s">
        <v>2087</v>
      </c>
      <c r="D574" s="42" t="s">
        <v>790</v>
      </c>
      <c r="E574" s="58" t="s">
        <v>2088</v>
      </c>
      <c r="F574" s="58" t="s">
        <v>2088</v>
      </c>
      <c r="G574" s="42" t="s">
        <v>791</v>
      </c>
      <c r="H574" s="42" t="s">
        <v>684</v>
      </c>
      <c r="I574" s="23" t="s">
        <v>549</v>
      </c>
      <c r="J574" s="23" t="s">
        <v>1241</v>
      </c>
      <c r="K574" s="23" t="s">
        <v>1858</v>
      </c>
      <c r="L574" s="42"/>
      <c r="M574" s="42" t="s">
        <v>685</v>
      </c>
      <c r="N574" s="334" t="s">
        <v>683</v>
      </c>
      <c r="O574" s="335"/>
    </row>
    <row r="575" spans="1:15" ht="38.25" x14ac:dyDescent="0.2">
      <c r="A575" s="181"/>
      <c r="B575" s="49" t="s">
        <v>682</v>
      </c>
      <c r="C575" s="36" t="s">
        <v>2087</v>
      </c>
      <c r="D575" s="42" t="s">
        <v>790</v>
      </c>
      <c r="E575" s="58" t="s">
        <v>2088</v>
      </c>
      <c r="F575" s="58" t="s">
        <v>2088</v>
      </c>
      <c r="G575" s="42" t="s">
        <v>791</v>
      </c>
      <c r="H575" s="42" t="s">
        <v>684</v>
      </c>
      <c r="I575" s="23" t="s">
        <v>1277</v>
      </c>
      <c r="J575" s="23" t="s">
        <v>1241</v>
      </c>
      <c r="K575" s="23" t="s">
        <v>1858</v>
      </c>
      <c r="L575" s="42"/>
      <c r="M575" s="42" t="s">
        <v>685</v>
      </c>
      <c r="N575" s="334" t="s">
        <v>683</v>
      </c>
      <c r="O575" s="335"/>
    </row>
    <row r="576" spans="1:15" ht="38.25" x14ac:dyDescent="0.2">
      <c r="A576" s="181"/>
      <c r="B576" s="49" t="s">
        <v>682</v>
      </c>
      <c r="C576" s="36" t="s">
        <v>2087</v>
      </c>
      <c r="D576" s="42" t="s">
        <v>790</v>
      </c>
      <c r="E576" s="58" t="s">
        <v>2088</v>
      </c>
      <c r="F576" s="58" t="s">
        <v>2088</v>
      </c>
      <c r="G576" s="42" t="s">
        <v>791</v>
      </c>
      <c r="H576" s="42" t="s">
        <v>684</v>
      </c>
      <c r="I576" s="23" t="s">
        <v>1278</v>
      </c>
      <c r="J576" s="23" t="s">
        <v>1241</v>
      </c>
      <c r="K576" s="23" t="s">
        <v>1858</v>
      </c>
      <c r="L576" s="42"/>
      <c r="M576" s="42" t="s">
        <v>685</v>
      </c>
      <c r="N576" s="334" t="s">
        <v>683</v>
      </c>
      <c r="O576" s="335"/>
    </row>
    <row r="577" spans="1:15" ht="38.25" x14ac:dyDescent="0.2">
      <c r="A577" s="181"/>
      <c r="B577" s="49" t="s">
        <v>682</v>
      </c>
      <c r="C577" s="36" t="s">
        <v>2087</v>
      </c>
      <c r="D577" s="42" t="s">
        <v>790</v>
      </c>
      <c r="E577" s="58" t="s">
        <v>2088</v>
      </c>
      <c r="F577" s="58" t="s">
        <v>2088</v>
      </c>
      <c r="G577" s="42" t="s">
        <v>791</v>
      </c>
      <c r="H577" s="42" t="s">
        <v>684</v>
      </c>
      <c r="I577" s="23" t="s">
        <v>1279</v>
      </c>
      <c r="J577" s="23" t="s">
        <v>1241</v>
      </c>
      <c r="K577" s="23" t="s">
        <v>1858</v>
      </c>
      <c r="L577" s="42"/>
      <c r="M577" s="42" t="s">
        <v>685</v>
      </c>
      <c r="N577" s="334" t="s">
        <v>683</v>
      </c>
      <c r="O577" s="335"/>
    </row>
    <row r="578" spans="1:15" ht="38.25" x14ac:dyDescent="0.2">
      <c r="A578" s="181"/>
      <c r="B578" s="49" t="s">
        <v>682</v>
      </c>
      <c r="C578" s="36" t="s">
        <v>2087</v>
      </c>
      <c r="D578" s="42" t="s">
        <v>790</v>
      </c>
      <c r="E578" s="58" t="s">
        <v>2088</v>
      </c>
      <c r="F578" s="58" t="s">
        <v>2088</v>
      </c>
      <c r="G578" s="42" t="s">
        <v>791</v>
      </c>
      <c r="H578" s="42" t="s">
        <v>684</v>
      </c>
      <c r="I578" s="23" t="s">
        <v>1280</v>
      </c>
      <c r="J578" s="23" t="s">
        <v>1241</v>
      </c>
      <c r="K578" s="23" t="s">
        <v>1858</v>
      </c>
      <c r="L578" s="42"/>
      <c r="M578" s="42" t="s">
        <v>685</v>
      </c>
      <c r="N578" s="334" t="s">
        <v>683</v>
      </c>
      <c r="O578" s="335"/>
    </row>
    <row r="579" spans="1:15" ht="38.25" x14ac:dyDescent="0.2">
      <c r="A579" s="181"/>
      <c r="B579" s="49" t="s">
        <v>682</v>
      </c>
      <c r="C579" s="36" t="s">
        <v>2087</v>
      </c>
      <c r="D579" s="42" t="s">
        <v>790</v>
      </c>
      <c r="E579" s="58" t="s">
        <v>2088</v>
      </c>
      <c r="F579" s="58" t="s">
        <v>2088</v>
      </c>
      <c r="G579" s="42" t="s">
        <v>791</v>
      </c>
      <c r="H579" s="42" t="s">
        <v>684</v>
      </c>
      <c r="I579" s="23" t="s">
        <v>1281</v>
      </c>
      <c r="J579" s="23" t="s">
        <v>1241</v>
      </c>
      <c r="K579" s="23" t="s">
        <v>1858</v>
      </c>
      <c r="L579" s="42"/>
      <c r="M579" s="42" t="s">
        <v>685</v>
      </c>
      <c r="N579" s="334" t="s">
        <v>683</v>
      </c>
      <c r="O579" s="335"/>
    </row>
    <row r="580" spans="1:15" ht="38.25" x14ac:dyDescent="0.2">
      <c r="A580" s="181"/>
      <c r="B580" s="49" t="s">
        <v>682</v>
      </c>
      <c r="C580" s="36" t="s">
        <v>2087</v>
      </c>
      <c r="D580" s="42" t="s">
        <v>790</v>
      </c>
      <c r="E580" s="58" t="s">
        <v>2088</v>
      </c>
      <c r="F580" s="58" t="s">
        <v>2088</v>
      </c>
      <c r="G580" s="42" t="s">
        <v>791</v>
      </c>
      <c r="H580" s="42" t="s">
        <v>684</v>
      </c>
      <c r="I580" s="23" t="s">
        <v>1281</v>
      </c>
      <c r="J580" s="23" t="s">
        <v>1241</v>
      </c>
      <c r="K580" s="23" t="s">
        <v>1858</v>
      </c>
      <c r="L580" s="42"/>
      <c r="M580" s="42" t="s">
        <v>685</v>
      </c>
      <c r="N580" s="334" t="s">
        <v>683</v>
      </c>
      <c r="O580" s="335"/>
    </row>
    <row r="581" spans="1:15" ht="38.25" x14ac:dyDescent="0.2">
      <c r="A581" s="181"/>
      <c r="B581" s="49" t="s">
        <v>682</v>
      </c>
      <c r="C581" s="36" t="s">
        <v>2087</v>
      </c>
      <c r="D581" s="42" t="s">
        <v>790</v>
      </c>
      <c r="E581" s="58" t="s">
        <v>2088</v>
      </c>
      <c r="F581" s="58" t="s">
        <v>2088</v>
      </c>
      <c r="G581" s="42" t="s">
        <v>791</v>
      </c>
      <c r="H581" s="42" t="s">
        <v>684</v>
      </c>
      <c r="I581" s="23" t="s">
        <v>1282</v>
      </c>
      <c r="J581" s="23" t="s">
        <v>1241</v>
      </c>
      <c r="K581" s="23" t="s">
        <v>1858</v>
      </c>
      <c r="L581" s="42"/>
      <c r="M581" s="42" t="s">
        <v>685</v>
      </c>
      <c r="N581" s="334" t="s">
        <v>683</v>
      </c>
      <c r="O581" s="335"/>
    </row>
    <row r="582" spans="1:15" ht="38.25" x14ac:dyDescent="0.2">
      <c r="A582" s="181"/>
      <c r="B582" s="49" t="s">
        <v>682</v>
      </c>
      <c r="C582" s="36" t="s">
        <v>2087</v>
      </c>
      <c r="D582" s="42" t="s">
        <v>790</v>
      </c>
      <c r="E582" s="58" t="s">
        <v>2088</v>
      </c>
      <c r="F582" s="58" t="s">
        <v>2088</v>
      </c>
      <c r="G582" s="42" t="s">
        <v>791</v>
      </c>
      <c r="H582" s="42" t="s">
        <v>684</v>
      </c>
      <c r="I582" s="23" t="s">
        <v>1283</v>
      </c>
      <c r="J582" s="23" t="s">
        <v>1241</v>
      </c>
      <c r="K582" s="23" t="s">
        <v>1858</v>
      </c>
      <c r="L582" s="42"/>
      <c r="M582" s="42" t="s">
        <v>685</v>
      </c>
      <c r="N582" s="334" t="s">
        <v>683</v>
      </c>
      <c r="O582" s="335"/>
    </row>
    <row r="583" spans="1:15" ht="38.25" x14ac:dyDescent="0.2">
      <c r="A583" s="181"/>
      <c r="B583" s="49" t="s">
        <v>682</v>
      </c>
      <c r="C583" s="36">
        <v>1177</v>
      </c>
      <c r="D583" s="42" t="s">
        <v>790</v>
      </c>
      <c r="E583" s="53">
        <v>45516</v>
      </c>
      <c r="F583" s="53">
        <v>45516</v>
      </c>
      <c r="G583" s="42" t="s">
        <v>791</v>
      </c>
      <c r="H583" s="42" t="s">
        <v>684</v>
      </c>
      <c r="I583" s="23" t="s">
        <v>1284</v>
      </c>
      <c r="J583" s="23" t="s">
        <v>1726</v>
      </c>
      <c r="K583" s="23" t="s">
        <v>1907</v>
      </c>
      <c r="L583" s="42"/>
      <c r="M583" s="42" t="s">
        <v>685</v>
      </c>
      <c r="N583" s="334" t="s">
        <v>683</v>
      </c>
      <c r="O583" s="335"/>
    </row>
    <row r="584" spans="1:15" ht="38.25" x14ac:dyDescent="0.2">
      <c r="A584" s="181"/>
      <c r="B584" s="49" t="s">
        <v>682</v>
      </c>
      <c r="C584" s="36" t="s">
        <v>2087</v>
      </c>
      <c r="D584" s="42" t="s">
        <v>790</v>
      </c>
      <c r="E584" s="58" t="s">
        <v>2088</v>
      </c>
      <c r="F584" s="58" t="s">
        <v>2088</v>
      </c>
      <c r="G584" s="42" t="s">
        <v>791</v>
      </c>
      <c r="H584" s="42" t="s">
        <v>684</v>
      </c>
      <c r="I584" s="23" t="s">
        <v>1285</v>
      </c>
      <c r="J584" s="23" t="s">
        <v>1241</v>
      </c>
      <c r="K584" s="23" t="s">
        <v>1858</v>
      </c>
      <c r="L584" s="42"/>
      <c r="M584" s="42" t="s">
        <v>685</v>
      </c>
      <c r="N584" s="334" t="s">
        <v>683</v>
      </c>
      <c r="O584" s="335"/>
    </row>
    <row r="585" spans="1:15" ht="38.25" x14ac:dyDescent="0.2">
      <c r="A585" s="181"/>
      <c r="B585" s="49" t="s">
        <v>682</v>
      </c>
      <c r="C585" s="36" t="s">
        <v>2087</v>
      </c>
      <c r="D585" s="42" t="s">
        <v>790</v>
      </c>
      <c r="E585" s="58" t="s">
        <v>2088</v>
      </c>
      <c r="F585" s="58" t="s">
        <v>2088</v>
      </c>
      <c r="G585" s="42" t="s">
        <v>791</v>
      </c>
      <c r="H585" s="42" t="s">
        <v>684</v>
      </c>
      <c r="I585" s="23" t="s">
        <v>1286</v>
      </c>
      <c r="J585" s="23" t="s">
        <v>1241</v>
      </c>
      <c r="K585" s="23" t="s">
        <v>1858</v>
      </c>
      <c r="L585" s="42"/>
      <c r="M585" s="42" t="s">
        <v>685</v>
      </c>
      <c r="N585" s="334" t="s">
        <v>683</v>
      </c>
      <c r="O585" s="335"/>
    </row>
    <row r="586" spans="1:15" ht="38.25" x14ac:dyDescent="0.2">
      <c r="A586" s="181"/>
      <c r="B586" s="49" t="s">
        <v>682</v>
      </c>
      <c r="C586" s="36" t="s">
        <v>2087</v>
      </c>
      <c r="D586" s="42" t="s">
        <v>790</v>
      </c>
      <c r="E586" s="58" t="s">
        <v>2088</v>
      </c>
      <c r="F586" s="58" t="s">
        <v>2088</v>
      </c>
      <c r="G586" s="42" t="s">
        <v>791</v>
      </c>
      <c r="H586" s="42" t="s">
        <v>684</v>
      </c>
      <c r="I586" s="23" t="s">
        <v>1287</v>
      </c>
      <c r="J586" s="23" t="s">
        <v>1241</v>
      </c>
      <c r="K586" s="23" t="s">
        <v>1858</v>
      </c>
      <c r="L586" s="42"/>
      <c r="M586" s="42" t="s">
        <v>685</v>
      </c>
      <c r="N586" s="334" t="s">
        <v>683</v>
      </c>
      <c r="O586" s="335"/>
    </row>
    <row r="587" spans="1:15" ht="38.25" x14ac:dyDescent="0.2">
      <c r="A587" s="181"/>
      <c r="B587" s="49" t="s">
        <v>682</v>
      </c>
      <c r="C587" s="36" t="s">
        <v>2087</v>
      </c>
      <c r="D587" s="42" t="s">
        <v>790</v>
      </c>
      <c r="E587" s="58" t="s">
        <v>2088</v>
      </c>
      <c r="F587" s="58" t="s">
        <v>2088</v>
      </c>
      <c r="G587" s="42" t="s">
        <v>791</v>
      </c>
      <c r="H587" s="42" t="s">
        <v>684</v>
      </c>
      <c r="I587" s="23" t="s">
        <v>1287</v>
      </c>
      <c r="J587" s="23" t="s">
        <v>1241</v>
      </c>
      <c r="K587" s="23" t="s">
        <v>1858</v>
      </c>
      <c r="L587" s="42"/>
      <c r="M587" s="42" t="s">
        <v>685</v>
      </c>
      <c r="N587" s="334" t="s">
        <v>683</v>
      </c>
      <c r="O587" s="335"/>
    </row>
    <row r="588" spans="1:15" ht="38.25" x14ac:dyDescent="0.2">
      <c r="A588" s="181"/>
      <c r="B588" s="49" t="s">
        <v>682</v>
      </c>
      <c r="C588" s="36">
        <v>1177</v>
      </c>
      <c r="D588" s="42" t="s">
        <v>790</v>
      </c>
      <c r="E588" s="53">
        <v>45516</v>
      </c>
      <c r="F588" s="53">
        <v>45516</v>
      </c>
      <c r="G588" s="42" t="s">
        <v>791</v>
      </c>
      <c r="H588" s="42" t="s">
        <v>684</v>
      </c>
      <c r="I588" s="23" t="s">
        <v>1288</v>
      </c>
      <c r="J588" s="23" t="s">
        <v>1726</v>
      </c>
      <c r="K588" s="23" t="s">
        <v>1907</v>
      </c>
      <c r="L588" s="42"/>
      <c r="M588" s="42" t="s">
        <v>685</v>
      </c>
      <c r="N588" s="334" t="s">
        <v>683</v>
      </c>
      <c r="O588" s="335"/>
    </row>
    <row r="589" spans="1:15" ht="38.25" x14ac:dyDescent="0.2">
      <c r="A589" s="181"/>
      <c r="B589" s="49" t="s">
        <v>682</v>
      </c>
      <c r="C589" s="36">
        <v>1177</v>
      </c>
      <c r="D589" s="42" t="s">
        <v>790</v>
      </c>
      <c r="E589" s="53">
        <v>45516</v>
      </c>
      <c r="F589" s="53">
        <v>45516</v>
      </c>
      <c r="G589" s="42" t="s">
        <v>791</v>
      </c>
      <c r="H589" s="42" t="s">
        <v>684</v>
      </c>
      <c r="I589" s="23" t="s">
        <v>1289</v>
      </c>
      <c r="J589" s="23" t="s">
        <v>1726</v>
      </c>
      <c r="K589" s="23" t="s">
        <v>1907</v>
      </c>
      <c r="L589" s="42"/>
      <c r="M589" s="42" t="s">
        <v>685</v>
      </c>
      <c r="N589" s="334" t="s">
        <v>683</v>
      </c>
      <c r="O589" s="335"/>
    </row>
    <row r="590" spans="1:15" ht="38.25" x14ac:dyDescent="0.2">
      <c r="A590" s="181"/>
      <c r="B590" s="49" t="s">
        <v>682</v>
      </c>
      <c r="C590" s="36">
        <v>1177</v>
      </c>
      <c r="D590" s="42" t="s">
        <v>790</v>
      </c>
      <c r="E590" s="53">
        <v>45516</v>
      </c>
      <c r="F590" s="53">
        <v>45516</v>
      </c>
      <c r="G590" s="42" t="s">
        <v>791</v>
      </c>
      <c r="H590" s="42" t="s">
        <v>684</v>
      </c>
      <c r="I590" s="23" t="s">
        <v>1290</v>
      </c>
      <c r="J590" s="23" t="s">
        <v>1726</v>
      </c>
      <c r="K590" s="23" t="s">
        <v>1907</v>
      </c>
      <c r="L590" s="42"/>
      <c r="M590" s="42" t="s">
        <v>685</v>
      </c>
      <c r="N590" s="334" t="s">
        <v>683</v>
      </c>
      <c r="O590" s="335"/>
    </row>
    <row r="591" spans="1:15" ht="38.25" x14ac:dyDescent="0.2">
      <c r="A591" s="181"/>
      <c r="B591" s="49" t="s">
        <v>682</v>
      </c>
      <c r="C591" s="36" t="s">
        <v>2089</v>
      </c>
      <c r="D591" s="42" t="s">
        <v>790</v>
      </c>
      <c r="E591" s="58" t="s">
        <v>1020</v>
      </c>
      <c r="F591" s="58" t="s">
        <v>1020</v>
      </c>
      <c r="G591" s="42" t="s">
        <v>791</v>
      </c>
      <c r="H591" s="42" t="s">
        <v>684</v>
      </c>
      <c r="I591" s="23" t="s">
        <v>1291</v>
      </c>
      <c r="J591" s="23" t="s">
        <v>1241</v>
      </c>
      <c r="K591" s="23" t="s">
        <v>1858</v>
      </c>
      <c r="L591" s="42"/>
      <c r="M591" s="42" t="s">
        <v>685</v>
      </c>
      <c r="N591" s="334" t="s">
        <v>683</v>
      </c>
      <c r="O591" s="335"/>
    </row>
    <row r="592" spans="1:15" ht="38.25" x14ac:dyDescent="0.2">
      <c r="A592" s="181"/>
      <c r="B592" s="49" t="s">
        <v>682</v>
      </c>
      <c r="C592" s="36" t="s">
        <v>2089</v>
      </c>
      <c r="D592" s="42" t="s">
        <v>790</v>
      </c>
      <c r="E592" s="58" t="s">
        <v>1020</v>
      </c>
      <c r="F592" s="58" t="s">
        <v>1020</v>
      </c>
      <c r="G592" s="42" t="s">
        <v>791</v>
      </c>
      <c r="H592" s="42" t="s">
        <v>684</v>
      </c>
      <c r="I592" s="23" t="s">
        <v>1292</v>
      </c>
      <c r="J592" s="23" t="s">
        <v>1241</v>
      </c>
      <c r="K592" s="23" t="s">
        <v>1858</v>
      </c>
      <c r="L592" s="42"/>
      <c r="M592" s="42" t="s">
        <v>685</v>
      </c>
      <c r="N592" s="334" t="s">
        <v>683</v>
      </c>
      <c r="O592" s="335"/>
    </row>
    <row r="593" spans="1:15" ht="38.25" x14ac:dyDescent="0.2">
      <c r="A593" s="181"/>
      <c r="B593" s="49" t="s">
        <v>682</v>
      </c>
      <c r="C593" s="36" t="s">
        <v>2089</v>
      </c>
      <c r="D593" s="42" t="s">
        <v>790</v>
      </c>
      <c r="E593" s="58" t="s">
        <v>1020</v>
      </c>
      <c r="F593" s="58" t="s">
        <v>1020</v>
      </c>
      <c r="G593" s="42" t="s">
        <v>791</v>
      </c>
      <c r="H593" s="42" t="s">
        <v>684</v>
      </c>
      <c r="I593" s="23" t="s">
        <v>1293</v>
      </c>
      <c r="J593" s="23" t="s">
        <v>1241</v>
      </c>
      <c r="K593" s="23" t="s">
        <v>1858</v>
      </c>
      <c r="L593" s="42"/>
      <c r="M593" s="42" t="s">
        <v>685</v>
      </c>
      <c r="N593" s="334" t="s">
        <v>683</v>
      </c>
      <c r="O593" s="335"/>
    </row>
    <row r="594" spans="1:15" ht="38.25" x14ac:dyDescent="0.2">
      <c r="A594" s="181"/>
      <c r="B594" s="49" t="s">
        <v>682</v>
      </c>
      <c r="C594" s="36" t="s">
        <v>2089</v>
      </c>
      <c r="D594" s="42" t="s">
        <v>790</v>
      </c>
      <c r="E594" s="58" t="s">
        <v>1020</v>
      </c>
      <c r="F594" s="58" t="s">
        <v>1020</v>
      </c>
      <c r="G594" s="42" t="s">
        <v>791</v>
      </c>
      <c r="H594" s="42" t="s">
        <v>684</v>
      </c>
      <c r="I594" s="23" t="s">
        <v>1294</v>
      </c>
      <c r="J594" s="23" t="s">
        <v>1241</v>
      </c>
      <c r="K594" s="23" t="s">
        <v>1858</v>
      </c>
      <c r="L594" s="42"/>
      <c r="M594" s="42" t="s">
        <v>685</v>
      </c>
      <c r="N594" s="334" t="s">
        <v>683</v>
      </c>
      <c r="O594" s="335"/>
    </row>
    <row r="595" spans="1:15" ht="38.25" x14ac:dyDescent="0.2">
      <c r="A595" s="181"/>
      <c r="B595" s="49" t="s">
        <v>682</v>
      </c>
      <c r="C595" s="36" t="s">
        <v>2089</v>
      </c>
      <c r="D595" s="42" t="s">
        <v>790</v>
      </c>
      <c r="E595" s="58" t="s">
        <v>1020</v>
      </c>
      <c r="F595" s="58" t="s">
        <v>1020</v>
      </c>
      <c r="G595" s="42" t="s">
        <v>791</v>
      </c>
      <c r="H595" s="42" t="s">
        <v>684</v>
      </c>
      <c r="I595" s="23" t="s">
        <v>1295</v>
      </c>
      <c r="J595" s="23" t="s">
        <v>1241</v>
      </c>
      <c r="K595" s="23" t="s">
        <v>1858</v>
      </c>
      <c r="L595" s="42"/>
      <c r="M595" s="42" t="s">
        <v>685</v>
      </c>
      <c r="N595" s="334" t="s">
        <v>683</v>
      </c>
      <c r="O595" s="335"/>
    </row>
    <row r="596" spans="1:15" ht="38.25" x14ac:dyDescent="0.2">
      <c r="A596" s="181"/>
      <c r="B596" s="49" t="s">
        <v>682</v>
      </c>
      <c r="C596" s="36" t="s">
        <v>2089</v>
      </c>
      <c r="D596" s="42" t="s">
        <v>790</v>
      </c>
      <c r="E596" s="58" t="s">
        <v>1020</v>
      </c>
      <c r="F596" s="58" t="s">
        <v>1020</v>
      </c>
      <c r="G596" s="42" t="s">
        <v>791</v>
      </c>
      <c r="H596" s="42" t="s">
        <v>684</v>
      </c>
      <c r="I596" s="23" t="s">
        <v>1296</v>
      </c>
      <c r="J596" s="23" t="s">
        <v>1241</v>
      </c>
      <c r="K596" s="23" t="s">
        <v>1858</v>
      </c>
      <c r="L596" s="42"/>
      <c r="M596" s="42" t="s">
        <v>685</v>
      </c>
      <c r="N596" s="334" t="s">
        <v>683</v>
      </c>
      <c r="O596" s="335"/>
    </row>
    <row r="597" spans="1:15" ht="38.25" x14ac:dyDescent="0.2">
      <c r="A597" s="181"/>
      <c r="B597" s="49" t="s">
        <v>682</v>
      </c>
      <c r="C597" s="36">
        <v>1484</v>
      </c>
      <c r="D597" s="42" t="s">
        <v>790</v>
      </c>
      <c r="E597" s="58">
        <v>45238</v>
      </c>
      <c r="F597" s="58">
        <v>45238</v>
      </c>
      <c r="G597" s="42" t="s">
        <v>791</v>
      </c>
      <c r="H597" s="42" t="s">
        <v>684</v>
      </c>
      <c r="I597" s="23" t="s">
        <v>1297</v>
      </c>
      <c r="J597" s="23" t="s">
        <v>1242</v>
      </c>
      <c r="K597" s="23" t="s">
        <v>1908</v>
      </c>
      <c r="L597" s="42"/>
      <c r="M597" s="42" t="s">
        <v>685</v>
      </c>
      <c r="N597" s="334" t="s">
        <v>683</v>
      </c>
      <c r="O597" s="335"/>
    </row>
    <row r="598" spans="1:15" ht="38.25" x14ac:dyDescent="0.2">
      <c r="A598" s="181"/>
      <c r="B598" s="49" t="s">
        <v>682</v>
      </c>
      <c r="C598" s="36">
        <v>1484</v>
      </c>
      <c r="D598" s="42" t="s">
        <v>790</v>
      </c>
      <c r="E598" s="58">
        <v>45238</v>
      </c>
      <c r="F598" s="58">
        <v>45238</v>
      </c>
      <c r="G598" s="42" t="s">
        <v>791</v>
      </c>
      <c r="H598" s="42" t="s">
        <v>684</v>
      </c>
      <c r="I598" s="23" t="s">
        <v>1298</v>
      </c>
      <c r="J598" s="23" t="s">
        <v>1243</v>
      </c>
      <c r="K598" s="23" t="s">
        <v>1909</v>
      </c>
      <c r="L598" s="42"/>
      <c r="M598" s="42" t="s">
        <v>685</v>
      </c>
      <c r="N598" s="334" t="s">
        <v>683</v>
      </c>
      <c r="O598" s="335"/>
    </row>
    <row r="599" spans="1:15" ht="38.25" x14ac:dyDescent="0.2">
      <c r="A599" s="181"/>
      <c r="B599" s="49" t="s">
        <v>682</v>
      </c>
      <c r="C599" s="36" t="s">
        <v>2089</v>
      </c>
      <c r="D599" s="36" t="s">
        <v>2089</v>
      </c>
      <c r="E599" s="36" t="s">
        <v>2089</v>
      </c>
      <c r="F599" s="36" t="s">
        <v>2089</v>
      </c>
      <c r="G599" s="42" t="s">
        <v>791</v>
      </c>
      <c r="H599" s="42" t="s">
        <v>684</v>
      </c>
      <c r="I599" s="23" t="s">
        <v>1299</v>
      </c>
      <c r="J599" s="23" t="s">
        <v>1241</v>
      </c>
      <c r="K599" s="23" t="s">
        <v>1858</v>
      </c>
      <c r="L599" s="42"/>
      <c r="M599" s="42" t="s">
        <v>685</v>
      </c>
      <c r="N599" s="334" t="s">
        <v>683</v>
      </c>
      <c r="O599" s="335"/>
    </row>
    <row r="600" spans="1:15" ht="38.25" x14ac:dyDescent="0.2">
      <c r="A600" s="181"/>
      <c r="B600" s="49" t="s">
        <v>682</v>
      </c>
      <c r="C600" s="36" t="s">
        <v>2089</v>
      </c>
      <c r="D600" s="36" t="s">
        <v>2089</v>
      </c>
      <c r="E600" s="36" t="s">
        <v>2089</v>
      </c>
      <c r="F600" s="36" t="s">
        <v>2089</v>
      </c>
      <c r="G600" s="42" t="s">
        <v>791</v>
      </c>
      <c r="H600" s="42" t="s">
        <v>684</v>
      </c>
      <c r="I600" s="23" t="s">
        <v>1300</v>
      </c>
      <c r="J600" s="23" t="s">
        <v>1241</v>
      </c>
      <c r="K600" s="23" t="s">
        <v>1858</v>
      </c>
      <c r="L600" s="42"/>
      <c r="M600" s="42" t="s">
        <v>685</v>
      </c>
      <c r="N600" s="334" t="s">
        <v>683</v>
      </c>
      <c r="O600" s="335"/>
    </row>
    <row r="601" spans="1:15" ht="38.25" x14ac:dyDescent="0.2">
      <c r="A601" s="181"/>
      <c r="B601" s="49" t="s">
        <v>682</v>
      </c>
      <c r="C601" s="36">
        <v>1177</v>
      </c>
      <c r="D601" s="42" t="s">
        <v>790</v>
      </c>
      <c r="E601" s="53">
        <v>45516</v>
      </c>
      <c r="F601" s="53">
        <v>45516</v>
      </c>
      <c r="G601" s="42" t="s">
        <v>791</v>
      </c>
      <c r="H601" s="42" t="s">
        <v>684</v>
      </c>
      <c r="I601" s="23" t="s">
        <v>1301</v>
      </c>
      <c r="J601" s="23" t="s">
        <v>1726</v>
      </c>
      <c r="K601" s="23" t="s">
        <v>1907</v>
      </c>
      <c r="L601" s="42"/>
      <c r="M601" s="42" t="s">
        <v>685</v>
      </c>
      <c r="N601" s="334" t="s">
        <v>683</v>
      </c>
      <c r="O601" s="335"/>
    </row>
    <row r="602" spans="1:15" ht="38.25" x14ac:dyDescent="0.2">
      <c r="A602" s="181"/>
      <c r="B602" s="49" t="s">
        <v>682</v>
      </c>
      <c r="C602" s="36">
        <v>1177</v>
      </c>
      <c r="D602" s="42" t="s">
        <v>790</v>
      </c>
      <c r="E602" s="53">
        <v>45516</v>
      </c>
      <c r="F602" s="53">
        <v>45516</v>
      </c>
      <c r="G602" s="42" t="s">
        <v>791</v>
      </c>
      <c r="H602" s="42" t="s">
        <v>684</v>
      </c>
      <c r="I602" s="23" t="s">
        <v>1302</v>
      </c>
      <c r="J602" s="23" t="s">
        <v>1726</v>
      </c>
      <c r="K602" s="23" t="s">
        <v>1907</v>
      </c>
      <c r="L602" s="42"/>
      <c r="M602" s="42" t="s">
        <v>685</v>
      </c>
      <c r="N602" s="334" t="s">
        <v>683</v>
      </c>
      <c r="O602" s="335"/>
    </row>
    <row r="603" spans="1:15" ht="38.25" x14ac:dyDescent="0.2">
      <c r="A603" s="181"/>
      <c r="B603" s="49" t="s">
        <v>682</v>
      </c>
      <c r="C603" s="36">
        <v>1484</v>
      </c>
      <c r="D603" s="42" t="s">
        <v>790</v>
      </c>
      <c r="E603" s="58">
        <v>45238</v>
      </c>
      <c r="F603" s="58">
        <v>45238</v>
      </c>
      <c r="G603" s="42" t="s">
        <v>791</v>
      </c>
      <c r="H603" s="42" t="s">
        <v>684</v>
      </c>
      <c r="I603" s="23" t="s">
        <v>1303</v>
      </c>
      <c r="J603" s="23" t="s">
        <v>1244</v>
      </c>
      <c r="K603" s="23" t="s">
        <v>1910</v>
      </c>
      <c r="L603" s="42"/>
      <c r="M603" s="42" t="s">
        <v>685</v>
      </c>
      <c r="N603" s="334" t="s">
        <v>683</v>
      </c>
      <c r="O603" s="335"/>
    </row>
    <row r="604" spans="1:15" ht="38.25" x14ac:dyDescent="0.2">
      <c r="A604" s="181"/>
      <c r="B604" s="49" t="s">
        <v>682</v>
      </c>
      <c r="C604" s="36">
        <v>1484</v>
      </c>
      <c r="D604" s="42" t="s">
        <v>790</v>
      </c>
      <c r="E604" s="58">
        <v>45238</v>
      </c>
      <c r="F604" s="58">
        <v>45238</v>
      </c>
      <c r="G604" s="42" t="s">
        <v>791</v>
      </c>
      <c r="H604" s="42" t="s">
        <v>684</v>
      </c>
      <c r="I604" s="23" t="s">
        <v>1304</v>
      </c>
      <c r="J604" s="23" t="s">
        <v>1245</v>
      </c>
      <c r="K604" s="23" t="s">
        <v>1911</v>
      </c>
      <c r="L604" s="42"/>
      <c r="M604" s="42" t="s">
        <v>685</v>
      </c>
      <c r="N604" s="334" t="s">
        <v>683</v>
      </c>
      <c r="O604" s="335"/>
    </row>
    <row r="605" spans="1:15" ht="38.25" x14ac:dyDescent="0.2">
      <c r="A605" s="181"/>
      <c r="B605" s="49" t="s">
        <v>682</v>
      </c>
      <c r="C605" s="36">
        <v>1177</v>
      </c>
      <c r="D605" s="42" t="s">
        <v>790</v>
      </c>
      <c r="E605" s="53">
        <v>45516</v>
      </c>
      <c r="F605" s="53">
        <v>45516</v>
      </c>
      <c r="G605" s="42" t="s">
        <v>791</v>
      </c>
      <c r="H605" s="42" t="s">
        <v>684</v>
      </c>
      <c r="I605" s="23" t="s">
        <v>1305</v>
      </c>
      <c r="J605" s="23" t="s">
        <v>1726</v>
      </c>
      <c r="K605" s="23" t="s">
        <v>1907</v>
      </c>
      <c r="L605" s="42"/>
      <c r="M605" s="42" t="s">
        <v>685</v>
      </c>
      <c r="N605" s="334" t="s">
        <v>683</v>
      </c>
      <c r="O605" s="335"/>
    </row>
    <row r="606" spans="1:15" ht="38.25" x14ac:dyDescent="0.2">
      <c r="A606" s="181"/>
      <c r="B606" s="49" t="s">
        <v>682</v>
      </c>
      <c r="C606" s="36">
        <v>1177</v>
      </c>
      <c r="D606" s="42" t="s">
        <v>790</v>
      </c>
      <c r="E606" s="53">
        <v>45516</v>
      </c>
      <c r="F606" s="53">
        <v>45516</v>
      </c>
      <c r="G606" s="42" t="s">
        <v>791</v>
      </c>
      <c r="H606" s="42" t="s">
        <v>684</v>
      </c>
      <c r="I606" s="23" t="s">
        <v>1306</v>
      </c>
      <c r="J606" s="23" t="s">
        <v>1726</v>
      </c>
      <c r="K606" s="23" t="s">
        <v>1907</v>
      </c>
      <c r="L606" s="42"/>
      <c r="M606" s="42" t="s">
        <v>685</v>
      </c>
      <c r="N606" s="334" t="s">
        <v>683</v>
      </c>
      <c r="O606" s="335"/>
    </row>
    <row r="607" spans="1:15" ht="38.25" x14ac:dyDescent="0.2">
      <c r="A607" s="181"/>
      <c r="B607" s="49" t="s">
        <v>682</v>
      </c>
      <c r="C607" s="36">
        <v>1484</v>
      </c>
      <c r="D607" s="42" t="s">
        <v>790</v>
      </c>
      <c r="E607" s="58">
        <v>45238</v>
      </c>
      <c r="F607" s="58">
        <v>45238</v>
      </c>
      <c r="G607" s="42" t="s">
        <v>791</v>
      </c>
      <c r="H607" s="42" t="s">
        <v>684</v>
      </c>
      <c r="I607" s="23" t="s">
        <v>1307</v>
      </c>
      <c r="J607" s="23" t="s">
        <v>1246</v>
      </c>
      <c r="K607" s="23" t="s">
        <v>1912</v>
      </c>
      <c r="L607" s="42"/>
      <c r="M607" s="42" t="s">
        <v>685</v>
      </c>
      <c r="N607" s="334" t="s">
        <v>683</v>
      </c>
      <c r="O607" s="335"/>
    </row>
    <row r="608" spans="1:15" ht="38.25" x14ac:dyDescent="0.2">
      <c r="A608" s="181"/>
      <c r="B608" s="49" t="s">
        <v>682</v>
      </c>
      <c r="C608" s="36">
        <v>1484</v>
      </c>
      <c r="D608" s="42" t="s">
        <v>790</v>
      </c>
      <c r="E608" s="58">
        <v>45238</v>
      </c>
      <c r="F608" s="58">
        <v>45238</v>
      </c>
      <c r="G608" s="42" t="s">
        <v>791</v>
      </c>
      <c r="H608" s="42" t="s">
        <v>684</v>
      </c>
      <c r="I608" s="23" t="s">
        <v>1308</v>
      </c>
      <c r="J608" s="23" t="s">
        <v>1247</v>
      </c>
      <c r="K608" s="23" t="s">
        <v>1913</v>
      </c>
      <c r="L608" s="42"/>
      <c r="M608" s="42" t="s">
        <v>685</v>
      </c>
      <c r="N608" s="334" t="s">
        <v>683</v>
      </c>
      <c r="O608" s="335"/>
    </row>
    <row r="609" spans="1:15" ht="38.25" x14ac:dyDescent="0.2">
      <c r="A609" s="181"/>
      <c r="B609" s="49" t="s">
        <v>682</v>
      </c>
      <c r="C609" s="36">
        <v>1484</v>
      </c>
      <c r="D609" s="42" t="s">
        <v>790</v>
      </c>
      <c r="E609" s="58">
        <v>45238</v>
      </c>
      <c r="F609" s="58">
        <v>45238</v>
      </c>
      <c r="G609" s="42" t="s">
        <v>791</v>
      </c>
      <c r="H609" s="42" t="s">
        <v>684</v>
      </c>
      <c r="I609" s="23" t="s">
        <v>1309</v>
      </c>
      <c r="J609" s="23" t="s">
        <v>1248</v>
      </c>
      <c r="K609" s="23" t="s">
        <v>1914</v>
      </c>
      <c r="L609" s="42"/>
      <c r="M609" s="42" t="s">
        <v>685</v>
      </c>
      <c r="N609" s="334" t="s">
        <v>683</v>
      </c>
      <c r="O609" s="335"/>
    </row>
    <row r="610" spans="1:15" ht="38.25" x14ac:dyDescent="0.2">
      <c r="A610" s="181"/>
      <c r="B610" s="49" t="s">
        <v>682</v>
      </c>
      <c r="C610" s="36">
        <v>1484</v>
      </c>
      <c r="D610" s="42" t="s">
        <v>790</v>
      </c>
      <c r="E610" s="58">
        <v>45238</v>
      </c>
      <c r="F610" s="58">
        <v>45238</v>
      </c>
      <c r="G610" s="42" t="s">
        <v>791</v>
      </c>
      <c r="H610" s="42" t="s">
        <v>684</v>
      </c>
      <c r="I610" s="23" t="s">
        <v>1310</v>
      </c>
      <c r="J610" s="23" t="s">
        <v>1249</v>
      </c>
      <c r="K610" s="23" t="s">
        <v>1915</v>
      </c>
      <c r="L610" s="42"/>
      <c r="M610" s="42" t="s">
        <v>685</v>
      </c>
      <c r="N610" s="334" t="s">
        <v>683</v>
      </c>
      <c r="O610" s="335"/>
    </row>
    <row r="611" spans="1:15" ht="38.25" x14ac:dyDescent="0.2">
      <c r="A611" s="181"/>
      <c r="B611" s="49" t="s">
        <v>682</v>
      </c>
      <c r="C611" s="36" t="s">
        <v>1354</v>
      </c>
      <c r="D611" s="42" t="s">
        <v>790</v>
      </c>
      <c r="E611" s="58" t="s">
        <v>1355</v>
      </c>
      <c r="F611" s="58" t="s">
        <v>1355</v>
      </c>
      <c r="G611" s="42" t="s">
        <v>791</v>
      </c>
      <c r="H611" s="42" t="s">
        <v>684</v>
      </c>
      <c r="I611" s="23" t="s">
        <v>1316</v>
      </c>
      <c r="J611" s="23" t="s">
        <v>1311</v>
      </c>
      <c r="K611" s="23" t="s">
        <v>1916</v>
      </c>
      <c r="L611" s="42"/>
      <c r="M611" s="42" t="s">
        <v>685</v>
      </c>
      <c r="N611" s="334" t="s">
        <v>683</v>
      </c>
      <c r="O611" s="335"/>
    </row>
    <row r="612" spans="1:15" ht="38.25" x14ac:dyDescent="0.2">
      <c r="A612" s="181"/>
      <c r="B612" s="49" t="s">
        <v>682</v>
      </c>
      <c r="C612" s="36" t="s">
        <v>1354</v>
      </c>
      <c r="D612" s="42" t="s">
        <v>790</v>
      </c>
      <c r="E612" s="58" t="s">
        <v>1355</v>
      </c>
      <c r="F612" s="58" t="s">
        <v>1355</v>
      </c>
      <c r="G612" s="42" t="s">
        <v>791</v>
      </c>
      <c r="H612" s="42" t="s">
        <v>684</v>
      </c>
      <c r="I612" s="23" t="s">
        <v>1317</v>
      </c>
      <c r="J612" s="23" t="s">
        <v>1311</v>
      </c>
      <c r="K612" s="23" t="s">
        <v>1916</v>
      </c>
      <c r="L612" s="42"/>
      <c r="M612" s="42" t="s">
        <v>685</v>
      </c>
      <c r="N612" s="334" t="s">
        <v>683</v>
      </c>
      <c r="O612" s="335"/>
    </row>
    <row r="613" spans="1:15" ht="38.25" x14ac:dyDescent="0.2">
      <c r="A613" s="181"/>
      <c r="B613" s="49" t="s">
        <v>682</v>
      </c>
      <c r="C613" s="36" t="s">
        <v>1354</v>
      </c>
      <c r="D613" s="42" t="s">
        <v>790</v>
      </c>
      <c r="E613" s="58" t="s">
        <v>1355</v>
      </c>
      <c r="F613" s="58" t="s">
        <v>1355</v>
      </c>
      <c r="G613" s="42" t="s">
        <v>791</v>
      </c>
      <c r="H613" s="42" t="s">
        <v>684</v>
      </c>
      <c r="I613" s="23" t="s">
        <v>1318</v>
      </c>
      <c r="J613" s="23" t="s">
        <v>1311</v>
      </c>
      <c r="K613" s="23" t="s">
        <v>1916</v>
      </c>
      <c r="L613" s="42"/>
      <c r="M613" s="42" t="s">
        <v>685</v>
      </c>
      <c r="N613" s="334" t="s">
        <v>683</v>
      </c>
      <c r="O613" s="335"/>
    </row>
    <row r="614" spans="1:15" ht="38.25" x14ac:dyDescent="0.2">
      <c r="A614" s="181"/>
      <c r="B614" s="49" t="s">
        <v>2099</v>
      </c>
      <c r="C614" s="36">
        <v>1177</v>
      </c>
      <c r="D614" s="42" t="s">
        <v>2099</v>
      </c>
      <c r="E614" s="53">
        <v>45516</v>
      </c>
      <c r="F614" s="53">
        <v>45516</v>
      </c>
      <c r="G614" s="42" t="s">
        <v>791</v>
      </c>
      <c r="H614" s="42" t="s">
        <v>684</v>
      </c>
      <c r="I614" s="23" t="s">
        <v>1319</v>
      </c>
      <c r="J614" s="23" t="s">
        <v>1742</v>
      </c>
      <c r="K614" s="23" t="s">
        <v>1917</v>
      </c>
      <c r="L614" s="42"/>
      <c r="M614" s="42" t="s">
        <v>685</v>
      </c>
      <c r="N614" s="334" t="s">
        <v>683</v>
      </c>
      <c r="O614" s="335"/>
    </row>
    <row r="615" spans="1:15" ht="38.25" x14ac:dyDescent="0.2">
      <c r="A615" s="181"/>
      <c r="B615" s="49" t="s">
        <v>682</v>
      </c>
      <c r="C615" s="36" t="s">
        <v>1354</v>
      </c>
      <c r="D615" s="42" t="s">
        <v>790</v>
      </c>
      <c r="E615" s="58" t="s">
        <v>1355</v>
      </c>
      <c r="F615" s="58" t="s">
        <v>1355</v>
      </c>
      <c r="G615" s="42" t="s">
        <v>791</v>
      </c>
      <c r="H615" s="42" t="s">
        <v>684</v>
      </c>
      <c r="I615" s="23" t="s">
        <v>1320</v>
      </c>
      <c r="J615" s="23" t="s">
        <v>1311</v>
      </c>
      <c r="K615" s="23" t="s">
        <v>1916</v>
      </c>
      <c r="L615" s="42"/>
      <c r="M615" s="42" t="s">
        <v>685</v>
      </c>
      <c r="N615" s="334" t="s">
        <v>683</v>
      </c>
      <c r="O615" s="335"/>
    </row>
    <row r="616" spans="1:15" ht="38.25" x14ac:dyDescent="0.2">
      <c r="A616" s="181"/>
      <c r="B616" s="49" t="s">
        <v>2099</v>
      </c>
      <c r="C616" s="36">
        <v>1177</v>
      </c>
      <c r="D616" s="42" t="s">
        <v>2099</v>
      </c>
      <c r="E616" s="53">
        <v>45516</v>
      </c>
      <c r="F616" s="53">
        <v>45516</v>
      </c>
      <c r="G616" s="42" t="s">
        <v>791</v>
      </c>
      <c r="H616" s="42" t="s">
        <v>684</v>
      </c>
      <c r="I616" s="23" t="s">
        <v>1321</v>
      </c>
      <c r="J616" s="23" t="s">
        <v>1742</v>
      </c>
      <c r="K616" s="23" t="s">
        <v>1917</v>
      </c>
      <c r="L616" s="42"/>
      <c r="M616" s="42" t="s">
        <v>685</v>
      </c>
      <c r="N616" s="334" t="s">
        <v>683</v>
      </c>
      <c r="O616" s="335"/>
    </row>
    <row r="617" spans="1:15" ht="38.25" x14ac:dyDescent="0.2">
      <c r="A617" s="181"/>
      <c r="B617" s="49" t="s">
        <v>2099</v>
      </c>
      <c r="C617" s="36">
        <v>1177</v>
      </c>
      <c r="D617" s="42" t="s">
        <v>2099</v>
      </c>
      <c r="E617" s="53">
        <v>45516</v>
      </c>
      <c r="F617" s="53">
        <v>45516</v>
      </c>
      <c r="G617" s="42" t="s">
        <v>791</v>
      </c>
      <c r="H617" s="42" t="s">
        <v>684</v>
      </c>
      <c r="I617" s="23" t="s">
        <v>1322</v>
      </c>
      <c r="J617" s="23" t="s">
        <v>1742</v>
      </c>
      <c r="K617" s="23" t="s">
        <v>1917</v>
      </c>
      <c r="L617" s="42"/>
      <c r="M617" s="42" t="s">
        <v>685</v>
      </c>
      <c r="N617" s="334" t="s">
        <v>683</v>
      </c>
      <c r="O617" s="335"/>
    </row>
    <row r="618" spans="1:15" ht="38.25" x14ac:dyDescent="0.2">
      <c r="A618" s="181"/>
      <c r="B618" s="49" t="s">
        <v>682</v>
      </c>
      <c r="C618" s="36" t="s">
        <v>1354</v>
      </c>
      <c r="D618" s="42" t="s">
        <v>790</v>
      </c>
      <c r="E618" s="58" t="s">
        <v>1355</v>
      </c>
      <c r="F618" s="58" t="s">
        <v>1355</v>
      </c>
      <c r="G618" s="42" t="s">
        <v>791</v>
      </c>
      <c r="H618" s="42" t="s">
        <v>684</v>
      </c>
      <c r="I618" s="23" t="s">
        <v>1323</v>
      </c>
      <c r="J618" s="23" t="s">
        <v>1311</v>
      </c>
      <c r="K618" s="23" t="s">
        <v>1916</v>
      </c>
      <c r="L618" s="42"/>
      <c r="M618" s="42" t="s">
        <v>685</v>
      </c>
      <c r="N618" s="334" t="s">
        <v>683</v>
      </c>
      <c r="O618" s="335"/>
    </row>
    <row r="619" spans="1:15" ht="38.25" x14ac:dyDescent="0.2">
      <c r="A619" s="181"/>
      <c r="B619" s="49" t="s">
        <v>682</v>
      </c>
      <c r="C619" s="36" t="s">
        <v>1354</v>
      </c>
      <c r="D619" s="42" t="s">
        <v>790</v>
      </c>
      <c r="E619" s="58" t="s">
        <v>1355</v>
      </c>
      <c r="F619" s="58" t="s">
        <v>1355</v>
      </c>
      <c r="G619" s="42" t="s">
        <v>791</v>
      </c>
      <c r="H619" s="42" t="s">
        <v>684</v>
      </c>
      <c r="I619" s="23" t="s">
        <v>1324</v>
      </c>
      <c r="J619" s="23" t="s">
        <v>1311</v>
      </c>
      <c r="K619" s="23" t="s">
        <v>1916</v>
      </c>
      <c r="L619" s="42"/>
      <c r="M619" s="42" t="s">
        <v>685</v>
      </c>
      <c r="N619" s="334" t="s">
        <v>683</v>
      </c>
      <c r="O619" s="335"/>
    </row>
    <row r="620" spans="1:15" ht="38.25" x14ac:dyDescent="0.2">
      <c r="A620" s="181"/>
      <c r="B620" s="49" t="s">
        <v>682</v>
      </c>
      <c r="C620" s="36" t="s">
        <v>1354</v>
      </c>
      <c r="D620" s="42" t="s">
        <v>790</v>
      </c>
      <c r="E620" s="58" t="s">
        <v>1355</v>
      </c>
      <c r="F620" s="58" t="s">
        <v>1355</v>
      </c>
      <c r="G620" s="42" t="s">
        <v>791</v>
      </c>
      <c r="H620" s="42" t="s">
        <v>684</v>
      </c>
      <c r="I620" s="23" t="s">
        <v>1325</v>
      </c>
      <c r="J620" s="23" t="s">
        <v>1311</v>
      </c>
      <c r="K620" s="23" t="s">
        <v>1916</v>
      </c>
      <c r="L620" s="42"/>
      <c r="M620" s="42" t="s">
        <v>685</v>
      </c>
      <c r="N620" s="334" t="s">
        <v>683</v>
      </c>
      <c r="O620" s="335"/>
    </row>
    <row r="621" spans="1:15" ht="38.25" x14ac:dyDescent="0.2">
      <c r="A621" s="181"/>
      <c r="B621" s="49" t="s">
        <v>682</v>
      </c>
      <c r="C621" s="36" t="s">
        <v>1354</v>
      </c>
      <c r="D621" s="42" t="s">
        <v>790</v>
      </c>
      <c r="E621" s="58" t="s">
        <v>1355</v>
      </c>
      <c r="F621" s="58" t="s">
        <v>1355</v>
      </c>
      <c r="G621" s="42" t="s">
        <v>791</v>
      </c>
      <c r="H621" s="42" t="s">
        <v>684</v>
      </c>
      <c r="I621" s="23" t="s">
        <v>1326</v>
      </c>
      <c r="J621" s="23" t="s">
        <v>1311</v>
      </c>
      <c r="K621" s="23" t="s">
        <v>1916</v>
      </c>
      <c r="L621" s="42"/>
      <c r="M621" s="42" t="s">
        <v>685</v>
      </c>
      <c r="N621" s="334" t="s">
        <v>683</v>
      </c>
      <c r="O621" s="335"/>
    </row>
    <row r="622" spans="1:15" ht="38.25" x14ac:dyDescent="0.2">
      <c r="A622" s="181"/>
      <c r="B622" s="49" t="s">
        <v>682</v>
      </c>
      <c r="C622" s="36" t="s">
        <v>1354</v>
      </c>
      <c r="D622" s="42" t="s">
        <v>790</v>
      </c>
      <c r="E622" s="58" t="s">
        <v>1355</v>
      </c>
      <c r="F622" s="58" t="s">
        <v>1355</v>
      </c>
      <c r="G622" s="42" t="s">
        <v>791</v>
      </c>
      <c r="H622" s="42" t="s">
        <v>684</v>
      </c>
      <c r="I622" s="23" t="s">
        <v>1327</v>
      </c>
      <c r="J622" s="23" t="s">
        <v>1311</v>
      </c>
      <c r="K622" s="23" t="s">
        <v>1916</v>
      </c>
      <c r="L622" s="42"/>
      <c r="M622" s="42" t="s">
        <v>685</v>
      </c>
      <c r="N622" s="334" t="s">
        <v>683</v>
      </c>
      <c r="O622" s="335"/>
    </row>
    <row r="623" spans="1:15" ht="38.25" x14ac:dyDescent="0.2">
      <c r="A623" s="181"/>
      <c r="B623" s="49" t="s">
        <v>682</v>
      </c>
      <c r="C623" s="36" t="s">
        <v>1354</v>
      </c>
      <c r="D623" s="42" t="s">
        <v>790</v>
      </c>
      <c r="E623" s="58" t="s">
        <v>1355</v>
      </c>
      <c r="F623" s="58" t="s">
        <v>1355</v>
      </c>
      <c r="G623" s="42" t="s">
        <v>791</v>
      </c>
      <c r="H623" s="42" t="s">
        <v>684</v>
      </c>
      <c r="I623" s="23" t="s">
        <v>1328</v>
      </c>
      <c r="J623" s="23" t="s">
        <v>1311</v>
      </c>
      <c r="K623" s="23" t="s">
        <v>1916</v>
      </c>
      <c r="L623" s="42"/>
      <c r="M623" s="42" t="s">
        <v>685</v>
      </c>
      <c r="N623" s="334" t="s">
        <v>683</v>
      </c>
      <c r="O623" s="335"/>
    </row>
    <row r="624" spans="1:15" ht="38.25" x14ac:dyDescent="0.2">
      <c r="A624" s="181"/>
      <c r="B624" s="49" t="s">
        <v>682</v>
      </c>
      <c r="C624" s="36" t="s">
        <v>1354</v>
      </c>
      <c r="D624" s="42" t="s">
        <v>790</v>
      </c>
      <c r="E624" s="58" t="s">
        <v>1355</v>
      </c>
      <c r="F624" s="58" t="s">
        <v>1355</v>
      </c>
      <c r="G624" s="42" t="s">
        <v>791</v>
      </c>
      <c r="H624" s="42" t="s">
        <v>684</v>
      </c>
      <c r="I624" s="23" t="s">
        <v>1329</v>
      </c>
      <c r="J624" s="23" t="s">
        <v>1311</v>
      </c>
      <c r="K624" s="23" t="s">
        <v>1916</v>
      </c>
      <c r="L624" s="42"/>
      <c r="M624" s="42" t="s">
        <v>685</v>
      </c>
      <c r="N624" s="334" t="s">
        <v>683</v>
      </c>
      <c r="O624" s="335"/>
    </row>
    <row r="625" spans="1:15" ht="38.25" x14ac:dyDescent="0.2">
      <c r="A625" s="181"/>
      <c r="B625" s="49" t="s">
        <v>682</v>
      </c>
      <c r="C625" s="36" t="s">
        <v>1354</v>
      </c>
      <c r="D625" s="42" t="s">
        <v>790</v>
      </c>
      <c r="E625" s="58" t="s">
        <v>1355</v>
      </c>
      <c r="F625" s="58" t="s">
        <v>1355</v>
      </c>
      <c r="G625" s="42" t="s">
        <v>791</v>
      </c>
      <c r="H625" s="42" t="s">
        <v>684</v>
      </c>
      <c r="I625" s="23" t="s">
        <v>1330</v>
      </c>
      <c r="J625" s="23" t="s">
        <v>1311</v>
      </c>
      <c r="K625" s="23" t="s">
        <v>1916</v>
      </c>
      <c r="L625" s="42"/>
      <c r="M625" s="42" t="s">
        <v>685</v>
      </c>
      <c r="N625" s="334" t="s">
        <v>683</v>
      </c>
      <c r="O625" s="335"/>
    </row>
    <row r="626" spans="1:15" ht="38.25" x14ac:dyDescent="0.2">
      <c r="A626" s="181"/>
      <c r="B626" s="49" t="s">
        <v>682</v>
      </c>
      <c r="C626" s="36" t="s">
        <v>1354</v>
      </c>
      <c r="D626" s="42" t="s">
        <v>790</v>
      </c>
      <c r="E626" s="58" t="s">
        <v>1355</v>
      </c>
      <c r="F626" s="58" t="s">
        <v>1355</v>
      </c>
      <c r="G626" s="42" t="s">
        <v>791</v>
      </c>
      <c r="H626" s="42" t="s">
        <v>684</v>
      </c>
      <c r="I626" s="23" t="s">
        <v>1331</v>
      </c>
      <c r="J626" s="23" t="s">
        <v>1311</v>
      </c>
      <c r="K626" s="23" t="s">
        <v>1916</v>
      </c>
      <c r="L626" s="42"/>
      <c r="M626" s="42" t="s">
        <v>685</v>
      </c>
      <c r="N626" s="334" t="s">
        <v>683</v>
      </c>
      <c r="O626" s="335"/>
    </row>
    <row r="627" spans="1:15" ht="38.25" x14ac:dyDescent="0.2">
      <c r="A627" s="181"/>
      <c r="B627" s="49" t="s">
        <v>682</v>
      </c>
      <c r="C627" s="36" t="s">
        <v>1354</v>
      </c>
      <c r="D627" s="42" t="s">
        <v>790</v>
      </c>
      <c r="E627" s="58" t="s">
        <v>1355</v>
      </c>
      <c r="F627" s="58" t="s">
        <v>1355</v>
      </c>
      <c r="G627" s="42" t="s">
        <v>791</v>
      </c>
      <c r="H627" s="42" t="s">
        <v>684</v>
      </c>
      <c r="I627" s="23" t="s">
        <v>1332</v>
      </c>
      <c r="J627" s="23" t="s">
        <v>1311</v>
      </c>
      <c r="K627" s="23" t="s">
        <v>1916</v>
      </c>
      <c r="L627" s="42"/>
      <c r="M627" s="42" t="s">
        <v>685</v>
      </c>
      <c r="N627" s="334" t="s">
        <v>683</v>
      </c>
      <c r="O627" s="335"/>
    </row>
    <row r="628" spans="1:15" ht="38.25" x14ac:dyDescent="0.2">
      <c r="A628" s="181"/>
      <c r="B628" s="49" t="s">
        <v>682</v>
      </c>
      <c r="C628" s="36" t="s">
        <v>1354</v>
      </c>
      <c r="D628" s="42" t="s">
        <v>790</v>
      </c>
      <c r="E628" s="58" t="s">
        <v>1355</v>
      </c>
      <c r="F628" s="58" t="s">
        <v>1355</v>
      </c>
      <c r="G628" s="42" t="s">
        <v>791</v>
      </c>
      <c r="H628" s="42" t="s">
        <v>684</v>
      </c>
      <c r="I628" s="23" t="s">
        <v>1333</v>
      </c>
      <c r="J628" s="23" t="s">
        <v>1742</v>
      </c>
      <c r="K628" s="23" t="s">
        <v>1917</v>
      </c>
      <c r="L628" s="42"/>
      <c r="M628" s="42" t="s">
        <v>685</v>
      </c>
      <c r="N628" s="334" t="s">
        <v>683</v>
      </c>
      <c r="O628" s="335"/>
    </row>
    <row r="629" spans="1:15" ht="38.25" x14ac:dyDescent="0.2">
      <c r="A629" s="181"/>
      <c r="B629" s="49" t="s">
        <v>682</v>
      </c>
      <c r="C629" s="36" t="s">
        <v>1354</v>
      </c>
      <c r="D629" s="42" t="s">
        <v>790</v>
      </c>
      <c r="E629" s="58" t="s">
        <v>1355</v>
      </c>
      <c r="F629" s="58" t="s">
        <v>1355</v>
      </c>
      <c r="G629" s="42" t="s">
        <v>791</v>
      </c>
      <c r="H629" s="42" t="s">
        <v>684</v>
      </c>
      <c r="I629" s="23" t="s">
        <v>1334</v>
      </c>
      <c r="J629" s="23" t="s">
        <v>1311</v>
      </c>
      <c r="K629" s="23" t="s">
        <v>1916</v>
      </c>
      <c r="L629" s="42"/>
      <c r="M629" s="42" t="s">
        <v>685</v>
      </c>
      <c r="N629" s="334" t="s">
        <v>683</v>
      </c>
      <c r="O629" s="335"/>
    </row>
    <row r="630" spans="1:15" ht="38.25" x14ac:dyDescent="0.2">
      <c r="A630" s="181"/>
      <c r="B630" s="49" t="s">
        <v>682</v>
      </c>
      <c r="C630" s="36" t="s">
        <v>1354</v>
      </c>
      <c r="D630" s="42" t="s">
        <v>790</v>
      </c>
      <c r="E630" s="58" t="s">
        <v>1355</v>
      </c>
      <c r="F630" s="58" t="s">
        <v>1355</v>
      </c>
      <c r="G630" s="42" t="s">
        <v>791</v>
      </c>
      <c r="H630" s="42" t="s">
        <v>684</v>
      </c>
      <c r="I630" s="23" t="s">
        <v>1335</v>
      </c>
      <c r="J630" s="23" t="s">
        <v>1311</v>
      </c>
      <c r="K630" s="23" t="s">
        <v>1916</v>
      </c>
      <c r="L630" s="42"/>
      <c r="M630" s="42" t="s">
        <v>685</v>
      </c>
      <c r="N630" s="334" t="s">
        <v>683</v>
      </c>
      <c r="O630" s="335"/>
    </row>
    <row r="631" spans="1:15" ht="51" x14ac:dyDescent="0.2">
      <c r="A631" s="181"/>
      <c r="B631" s="49" t="s">
        <v>2099</v>
      </c>
      <c r="C631" s="36">
        <v>1177</v>
      </c>
      <c r="D631" s="42" t="s">
        <v>2099</v>
      </c>
      <c r="E631" s="53">
        <v>45516</v>
      </c>
      <c r="F631" s="53">
        <v>45516</v>
      </c>
      <c r="G631" s="42" t="s">
        <v>791</v>
      </c>
      <c r="H631" s="42" t="s">
        <v>684</v>
      </c>
      <c r="I631" s="23" t="s">
        <v>1336</v>
      </c>
      <c r="J631" s="23" t="s">
        <v>1742</v>
      </c>
      <c r="K631" s="23" t="s">
        <v>1917</v>
      </c>
      <c r="L631" s="42"/>
      <c r="M631" s="42" t="s">
        <v>685</v>
      </c>
      <c r="N631" s="334" t="s">
        <v>683</v>
      </c>
      <c r="O631" s="335"/>
    </row>
    <row r="632" spans="1:15" ht="38.25" x14ac:dyDescent="0.2">
      <c r="A632" s="181"/>
      <c r="B632" s="49" t="s">
        <v>2099</v>
      </c>
      <c r="C632" s="36">
        <v>1177</v>
      </c>
      <c r="D632" s="42" t="s">
        <v>2099</v>
      </c>
      <c r="E632" s="53">
        <v>45516</v>
      </c>
      <c r="F632" s="53">
        <v>45516</v>
      </c>
      <c r="G632" s="42" t="s">
        <v>791</v>
      </c>
      <c r="H632" s="42" t="s">
        <v>684</v>
      </c>
      <c r="I632" s="23" t="s">
        <v>1337</v>
      </c>
      <c r="J632" s="23" t="s">
        <v>1742</v>
      </c>
      <c r="K632" s="23" t="s">
        <v>1917</v>
      </c>
      <c r="L632" s="42"/>
      <c r="M632" s="42" t="s">
        <v>685</v>
      </c>
      <c r="N632" s="334" t="s">
        <v>683</v>
      </c>
      <c r="O632" s="335"/>
    </row>
    <row r="633" spans="1:15" ht="38.25" x14ac:dyDescent="0.2">
      <c r="A633" s="181"/>
      <c r="B633" s="49" t="s">
        <v>2099</v>
      </c>
      <c r="C633" s="36">
        <v>1177</v>
      </c>
      <c r="D633" s="42" t="s">
        <v>2099</v>
      </c>
      <c r="E633" s="53">
        <v>45516</v>
      </c>
      <c r="F633" s="53">
        <v>45516</v>
      </c>
      <c r="G633" s="42" t="s">
        <v>791</v>
      </c>
      <c r="H633" s="42" t="s">
        <v>684</v>
      </c>
      <c r="I633" s="23" t="s">
        <v>1338</v>
      </c>
      <c r="J633" s="23" t="s">
        <v>1742</v>
      </c>
      <c r="K633" s="23" t="s">
        <v>1917</v>
      </c>
      <c r="L633" s="42"/>
      <c r="M633" s="42" t="s">
        <v>685</v>
      </c>
      <c r="N633" s="334" t="s">
        <v>683</v>
      </c>
      <c r="O633" s="335"/>
    </row>
    <row r="634" spans="1:15" ht="38.25" x14ac:dyDescent="0.2">
      <c r="A634" s="181"/>
      <c r="B634" s="49" t="s">
        <v>682</v>
      </c>
      <c r="C634" s="36" t="s">
        <v>1354</v>
      </c>
      <c r="D634" s="42" t="s">
        <v>790</v>
      </c>
      <c r="E634" s="58" t="s">
        <v>1355</v>
      </c>
      <c r="F634" s="58" t="s">
        <v>1355</v>
      </c>
      <c r="G634" s="42" t="s">
        <v>791</v>
      </c>
      <c r="H634" s="42" t="s">
        <v>684</v>
      </c>
      <c r="I634" s="23" t="s">
        <v>1339</v>
      </c>
      <c r="J634" s="23" t="s">
        <v>1311</v>
      </c>
      <c r="K634" s="23" t="s">
        <v>1916</v>
      </c>
      <c r="L634" s="42"/>
      <c r="M634" s="42" t="s">
        <v>685</v>
      </c>
      <c r="N634" s="334" t="s">
        <v>683</v>
      </c>
      <c r="O634" s="335"/>
    </row>
    <row r="635" spans="1:15" ht="38.25" x14ac:dyDescent="0.2">
      <c r="A635" s="181"/>
      <c r="B635" s="49" t="s">
        <v>682</v>
      </c>
      <c r="C635" s="36">
        <v>1484</v>
      </c>
      <c r="D635" s="42" t="s">
        <v>790</v>
      </c>
      <c r="E635" s="58">
        <v>45238</v>
      </c>
      <c r="F635" s="58">
        <v>45238</v>
      </c>
      <c r="G635" s="42" t="s">
        <v>791</v>
      </c>
      <c r="H635" s="42" t="s">
        <v>684</v>
      </c>
      <c r="I635" s="23" t="s">
        <v>1340</v>
      </c>
      <c r="J635" s="23" t="s">
        <v>1312</v>
      </c>
      <c r="K635" s="23" t="s">
        <v>1918</v>
      </c>
      <c r="L635" s="42"/>
      <c r="M635" s="42" t="s">
        <v>685</v>
      </c>
      <c r="N635" s="334" t="s">
        <v>683</v>
      </c>
      <c r="O635" s="335"/>
    </row>
    <row r="636" spans="1:15" ht="38.25" x14ac:dyDescent="0.2">
      <c r="A636" s="181"/>
      <c r="B636" s="49" t="s">
        <v>682</v>
      </c>
      <c r="C636" s="36">
        <v>1484</v>
      </c>
      <c r="D636" s="42" t="s">
        <v>790</v>
      </c>
      <c r="E636" s="58">
        <v>45238</v>
      </c>
      <c r="F636" s="58">
        <v>45238</v>
      </c>
      <c r="G636" s="42" t="s">
        <v>791</v>
      </c>
      <c r="H636" s="42" t="s">
        <v>684</v>
      </c>
      <c r="I636" s="23" t="s">
        <v>1341</v>
      </c>
      <c r="J636" s="331" t="s">
        <v>1313</v>
      </c>
      <c r="K636" s="331" t="s">
        <v>1919</v>
      </c>
      <c r="L636" s="42"/>
      <c r="M636" s="42" t="s">
        <v>685</v>
      </c>
      <c r="N636" s="334" t="s">
        <v>683</v>
      </c>
      <c r="O636" s="335"/>
    </row>
    <row r="637" spans="1:15" ht="38.25" x14ac:dyDescent="0.2">
      <c r="A637" s="181"/>
      <c r="B637" s="49" t="s">
        <v>2099</v>
      </c>
      <c r="C637" s="36">
        <v>1177</v>
      </c>
      <c r="D637" s="42" t="s">
        <v>2099</v>
      </c>
      <c r="E637" s="53">
        <v>45516</v>
      </c>
      <c r="F637" s="53">
        <v>45516</v>
      </c>
      <c r="G637" s="42" t="s">
        <v>791</v>
      </c>
      <c r="H637" s="42" t="s">
        <v>684</v>
      </c>
      <c r="I637" s="23" t="s">
        <v>1342</v>
      </c>
      <c r="J637" s="23" t="s">
        <v>1742</v>
      </c>
      <c r="K637" s="23" t="s">
        <v>1917</v>
      </c>
      <c r="L637" s="42"/>
      <c r="M637" s="42" t="s">
        <v>685</v>
      </c>
      <c r="N637" s="334" t="s">
        <v>683</v>
      </c>
      <c r="O637" s="335"/>
    </row>
    <row r="638" spans="1:15" ht="25.5" x14ac:dyDescent="0.2">
      <c r="A638" s="181"/>
      <c r="B638" s="47" t="s">
        <v>2482</v>
      </c>
      <c r="C638" s="36"/>
      <c r="D638" s="23"/>
      <c r="E638" s="53">
        <v>45518</v>
      </c>
      <c r="F638" s="53">
        <v>45518</v>
      </c>
      <c r="G638" s="42" t="s">
        <v>791</v>
      </c>
      <c r="H638" s="42" t="s">
        <v>684</v>
      </c>
      <c r="I638" s="23" t="s">
        <v>1343</v>
      </c>
      <c r="J638" s="329" t="s">
        <v>2495</v>
      </c>
      <c r="K638" s="329" t="s">
        <v>2492</v>
      </c>
      <c r="L638" s="42"/>
      <c r="M638" s="42" t="s">
        <v>685</v>
      </c>
      <c r="N638" s="334" t="s">
        <v>683</v>
      </c>
      <c r="O638" s="335"/>
    </row>
    <row r="639" spans="1:15" ht="25.5" x14ac:dyDescent="0.2">
      <c r="A639" s="181"/>
      <c r="B639" s="47" t="s">
        <v>2482</v>
      </c>
      <c r="C639" s="36"/>
      <c r="D639" s="23"/>
      <c r="E639" s="53">
        <v>45518</v>
      </c>
      <c r="F639" s="53">
        <v>45518</v>
      </c>
      <c r="G639" s="42" t="s">
        <v>791</v>
      </c>
      <c r="H639" s="42" t="s">
        <v>684</v>
      </c>
      <c r="I639" s="23" t="s">
        <v>1344</v>
      </c>
      <c r="J639" s="329" t="s">
        <v>2495</v>
      </c>
      <c r="K639" s="329" t="s">
        <v>2492</v>
      </c>
      <c r="L639" s="42"/>
      <c r="M639" s="42" t="s">
        <v>685</v>
      </c>
      <c r="N639" s="334" t="s">
        <v>683</v>
      </c>
      <c r="O639" s="335"/>
    </row>
    <row r="640" spans="1:15" ht="38.25" x14ac:dyDescent="0.2">
      <c r="A640" s="181"/>
      <c r="B640" s="49" t="s">
        <v>682</v>
      </c>
      <c r="C640" s="36">
        <v>34</v>
      </c>
      <c r="D640" s="42" t="s">
        <v>790</v>
      </c>
      <c r="E640" s="58">
        <v>45307</v>
      </c>
      <c r="F640" s="58">
        <v>45307</v>
      </c>
      <c r="G640" s="42" t="s">
        <v>791</v>
      </c>
      <c r="H640" s="42" t="s">
        <v>684</v>
      </c>
      <c r="I640" s="23" t="s">
        <v>1345</v>
      </c>
      <c r="J640" s="329" t="s">
        <v>1314</v>
      </c>
      <c r="K640" s="329" t="s">
        <v>1920</v>
      </c>
      <c r="L640" s="42"/>
      <c r="M640" s="42" t="s">
        <v>685</v>
      </c>
      <c r="N640" s="334" t="s">
        <v>683</v>
      </c>
      <c r="O640" s="335"/>
    </row>
    <row r="641" spans="1:15" ht="38.25" x14ac:dyDescent="0.2">
      <c r="A641" s="181"/>
      <c r="B641" s="49" t="s">
        <v>2099</v>
      </c>
      <c r="C641" s="36">
        <v>1177</v>
      </c>
      <c r="D641" s="42" t="s">
        <v>2099</v>
      </c>
      <c r="E641" s="53">
        <v>45516</v>
      </c>
      <c r="F641" s="53">
        <v>45516</v>
      </c>
      <c r="G641" s="42" t="s">
        <v>791</v>
      </c>
      <c r="H641" s="42" t="s">
        <v>684</v>
      </c>
      <c r="I641" s="23" t="s">
        <v>1346</v>
      </c>
      <c r="J641" s="23" t="s">
        <v>1742</v>
      </c>
      <c r="K641" s="23" t="s">
        <v>1917</v>
      </c>
      <c r="L641" s="42"/>
      <c r="M641" s="42" t="s">
        <v>685</v>
      </c>
      <c r="N641" s="334" t="s">
        <v>683</v>
      </c>
      <c r="O641" s="335"/>
    </row>
    <row r="642" spans="1:15" ht="38.25" x14ac:dyDescent="0.2">
      <c r="A642" s="181"/>
      <c r="B642" s="49" t="s">
        <v>2099</v>
      </c>
      <c r="C642" s="36">
        <v>1177</v>
      </c>
      <c r="D642" s="42" t="s">
        <v>2099</v>
      </c>
      <c r="E642" s="53">
        <v>45516</v>
      </c>
      <c r="F642" s="53">
        <v>45516</v>
      </c>
      <c r="G642" s="42" t="s">
        <v>791</v>
      </c>
      <c r="H642" s="42" t="s">
        <v>684</v>
      </c>
      <c r="I642" s="23" t="s">
        <v>1347</v>
      </c>
      <c r="J642" s="23" t="s">
        <v>1742</v>
      </c>
      <c r="K642" s="23" t="s">
        <v>1917</v>
      </c>
      <c r="L642" s="42"/>
      <c r="M642" s="42" t="s">
        <v>685</v>
      </c>
      <c r="N642" s="334" t="s">
        <v>683</v>
      </c>
      <c r="O642" s="335"/>
    </row>
    <row r="643" spans="1:15" ht="38.25" x14ac:dyDescent="0.2">
      <c r="A643" s="181"/>
      <c r="B643" s="49" t="s">
        <v>2099</v>
      </c>
      <c r="C643" s="36">
        <v>1177</v>
      </c>
      <c r="D643" s="42" t="s">
        <v>2099</v>
      </c>
      <c r="E643" s="53">
        <v>45516</v>
      </c>
      <c r="F643" s="53">
        <v>45516</v>
      </c>
      <c r="G643" s="42" t="s">
        <v>791</v>
      </c>
      <c r="H643" s="42" t="s">
        <v>684</v>
      </c>
      <c r="I643" s="23" t="s">
        <v>1348</v>
      </c>
      <c r="J643" s="23" t="s">
        <v>1742</v>
      </c>
      <c r="K643" s="23" t="s">
        <v>1917</v>
      </c>
      <c r="L643" s="42"/>
      <c r="M643" s="42" t="s">
        <v>685</v>
      </c>
      <c r="N643" s="334" t="s">
        <v>683</v>
      </c>
      <c r="O643" s="335"/>
    </row>
    <row r="644" spans="1:15" ht="38.25" x14ac:dyDescent="0.2">
      <c r="A644" s="181"/>
      <c r="B644" s="49" t="s">
        <v>2099</v>
      </c>
      <c r="C644" s="36">
        <v>1177</v>
      </c>
      <c r="D644" s="42" t="s">
        <v>2099</v>
      </c>
      <c r="E644" s="53">
        <v>45516</v>
      </c>
      <c r="F644" s="53">
        <v>45516</v>
      </c>
      <c r="G644" s="42" t="s">
        <v>791</v>
      </c>
      <c r="H644" s="42" t="s">
        <v>684</v>
      </c>
      <c r="I644" s="23" t="s">
        <v>1349</v>
      </c>
      <c r="J644" s="23" t="s">
        <v>1742</v>
      </c>
      <c r="K644" s="23" t="s">
        <v>1917</v>
      </c>
      <c r="L644" s="42"/>
      <c r="M644" s="42" t="s">
        <v>685</v>
      </c>
      <c r="N644" s="334" t="s">
        <v>683</v>
      </c>
      <c r="O644" s="335"/>
    </row>
    <row r="645" spans="1:15" ht="38.25" x14ac:dyDescent="0.2">
      <c r="A645" s="181"/>
      <c r="B645" s="49" t="s">
        <v>682</v>
      </c>
      <c r="C645" s="36">
        <v>831</v>
      </c>
      <c r="D645" s="42" t="s">
        <v>790</v>
      </c>
      <c r="E645" s="58">
        <v>44386</v>
      </c>
      <c r="F645" s="58">
        <v>44386</v>
      </c>
      <c r="G645" s="42" t="s">
        <v>791</v>
      </c>
      <c r="H645" s="42" t="s">
        <v>684</v>
      </c>
      <c r="I645" s="23" t="s">
        <v>1350</v>
      </c>
      <c r="J645" s="23" t="s">
        <v>1315</v>
      </c>
      <c r="K645" s="23" t="s">
        <v>1921</v>
      </c>
      <c r="L645" s="42"/>
      <c r="M645" s="42" t="s">
        <v>685</v>
      </c>
      <c r="N645" s="334" t="s">
        <v>683</v>
      </c>
      <c r="O645" s="335"/>
    </row>
    <row r="646" spans="1:15" ht="38.25" x14ac:dyDescent="0.2">
      <c r="A646" s="181"/>
      <c r="B646" s="49" t="s">
        <v>682</v>
      </c>
      <c r="C646" s="36">
        <v>831</v>
      </c>
      <c r="D646" s="42" t="s">
        <v>790</v>
      </c>
      <c r="E646" s="58">
        <v>44386</v>
      </c>
      <c r="F646" s="58">
        <v>44386</v>
      </c>
      <c r="G646" s="42" t="s">
        <v>791</v>
      </c>
      <c r="H646" s="42" t="s">
        <v>684</v>
      </c>
      <c r="I646" s="23" t="s">
        <v>1351</v>
      </c>
      <c r="J646" s="23" t="s">
        <v>1315</v>
      </c>
      <c r="K646" s="23" t="s">
        <v>1921</v>
      </c>
      <c r="L646" s="42"/>
      <c r="M646" s="42" t="s">
        <v>685</v>
      </c>
      <c r="N646" s="334" t="s">
        <v>683</v>
      </c>
      <c r="O646" s="335"/>
    </row>
    <row r="647" spans="1:15" ht="38.25" x14ac:dyDescent="0.2">
      <c r="A647" s="181"/>
      <c r="B647" s="49" t="s">
        <v>682</v>
      </c>
      <c r="C647" s="36">
        <v>831</v>
      </c>
      <c r="D647" s="42" t="s">
        <v>790</v>
      </c>
      <c r="E647" s="58">
        <v>44386</v>
      </c>
      <c r="F647" s="58">
        <v>44386</v>
      </c>
      <c r="G647" s="42" t="s">
        <v>791</v>
      </c>
      <c r="H647" s="42" t="s">
        <v>684</v>
      </c>
      <c r="I647" s="23" t="s">
        <v>1352</v>
      </c>
      <c r="J647" s="23" t="s">
        <v>1315</v>
      </c>
      <c r="K647" s="23" t="s">
        <v>1921</v>
      </c>
      <c r="L647" s="42"/>
      <c r="M647" s="42" t="s">
        <v>685</v>
      </c>
      <c r="N647" s="334" t="s">
        <v>683</v>
      </c>
      <c r="O647" s="335"/>
    </row>
    <row r="648" spans="1:15" ht="38.25" x14ac:dyDescent="0.2">
      <c r="A648" s="181"/>
      <c r="B648" s="30" t="s">
        <v>2330</v>
      </c>
      <c r="D648" s="42"/>
      <c r="E648" s="53">
        <v>41738</v>
      </c>
      <c r="F648" s="53">
        <v>41738</v>
      </c>
      <c r="G648" s="42" t="s">
        <v>791</v>
      </c>
      <c r="H648" s="42" t="s">
        <v>684</v>
      </c>
      <c r="I648" s="23" t="s">
        <v>1353</v>
      </c>
      <c r="J648" s="23" t="s">
        <v>1315</v>
      </c>
      <c r="K648" s="23" t="s">
        <v>1921</v>
      </c>
      <c r="L648" s="42"/>
      <c r="M648" s="42" t="s">
        <v>685</v>
      </c>
      <c r="N648" s="334" t="s">
        <v>683</v>
      </c>
      <c r="O648" s="335"/>
    </row>
    <row r="649" spans="1:15" ht="38.25" x14ac:dyDescent="0.2">
      <c r="A649" s="181"/>
      <c r="B649" s="49" t="s">
        <v>682</v>
      </c>
      <c r="C649" s="36">
        <v>1177</v>
      </c>
      <c r="D649" s="42" t="s">
        <v>790</v>
      </c>
      <c r="E649" s="53">
        <v>45516</v>
      </c>
      <c r="F649" s="53">
        <v>45516</v>
      </c>
      <c r="G649" s="42" t="s">
        <v>682</v>
      </c>
      <c r="H649" s="36">
        <v>1177</v>
      </c>
      <c r="I649" s="42" t="s">
        <v>2524</v>
      </c>
      <c r="J649" s="53" t="s">
        <v>2525</v>
      </c>
      <c r="K649" s="53" t="s">
        <v>2529</v>
      </c>
      <c r="L649" s="42"/>
      <c r="M649" s="42" t="s">
        <v>685</v>
      </c>
      <c r="N649" s="334" t="s">
        <v>683</v>
      </c>
      <c r="O649" s="335"/>
    </row>
    <row r="650" spans="1:15" ht="38.25" x14ac:dyDescent="0.2">
      <c r="A650" s="181"/>
      <c r="B650" s="49" t="s">
        <v>682</v>
      </c>
      <c r="C650" s="36">
        <v>1177</v>
      </c>
      <c r="D650" s="42" t="s">
        <v>790</v>
      </c>
      <c r="E650" s="53">
        <v>45516</v>
      </c>
      <c r="F650" s="53">
        <v>45516</v>
      </c>
      <c r="G650" s="42" t="s">
        <v>682</v>
      </c>
      <c r="H650" s="36">
        <v>1177</v>
      </c>
      <c r="I650" s="42" t="s">
        <v>2526</v>
      </c>
      <c r="J650" s="53" t="s">
        <v>2525</v>
      </c>
      <c r="K650" s="53" t="s">
        <v>2529</v>
      </c>
      <c r="L650" s="42"/>
      <c r="M650" s="42" t="s">
        <v>685</v>
      </c>
      <c r="N650" s="334" t="s">
        <v>683</v>
      </c>
      <c r="O650" s="335"/>
    </row>
    <row r="651" spans="1:15" ht="38.25" x14ac:dyDescent="0.2">
      <c r="A651" s="181"/>
      <c r="B651" s="49" t="s">
        <v>682</v>
      </c>
      <c r="C651" s="36">
        <v>1177</v>
      </c>
      <c r="D651" s="42" t="s">
        <v>790</v>
      </c>
      <c r="E651" s="53">
        <v>45516</v>
      </c>
      <c r="F651" s="53">
        <v>45516</v>
      </c>
      <c r="G651" s="42" t="s">
        <v>682</v>
      </c>
      <c r="H651" s="36">
        <v>1177</v>
      </c>
      <c r="I651" s="42" t="s">
        <v>2527</v>
      </c>
      <c r="J651" s="53" t="s">
        <v>2525</v>
      </c>
      <c r="K651" s="53" t="s">
        <v>2529</v>
      </c>
      <c r="L651" s="42"/>
      <c r="M651" s="42" t="s">
        <v>685</v>
      </c>
      <c r="N651" s="334" t="s">
        <v>683</v>
      </c>
      <c r="O651" s="335"/>
    </row>
    <row r="652" spans="1:15" ht="38.25" x14ac:dyDescent="0.2">
      <c r="A652" s="181"/>
      <c r="B652" s="49" t="s">
        <v>682</v>
      </c>
      <c r="C652" s="36">
        <v>1177</v>
      </c>
      <c r="D652" s="42" t="s">
        <v>790</v>
      </c>
      <c r="E652" s="53">
        <v>45516</v>
      </c>
      <c r="F652" s="53">
        <v>45516</v>
      </c>
      <c r="G652" s="42" t="s">
        <v>682</v>
      </c>
      <c r="H652" s="36">
        <v>1177</v>
      </c>
      <c r="I652" s="42" t="s">
        <v>2528</v>
      </c>
      <c r="J652" s="53" t="s">
        <v>2525</v>
      </c>
      <c r="K652" s="53" t="s">
        <v>2529</v>
      </c>
      <c r="L652" s="42"/>
      <c r="M652" s="42" t="s">
        <v>685</v>
      </c>
      <c r="N652" s="334" t="s">
        <v>683</v>
      </c>
      <c r="O652" s="335"/>
    </row>
    <row r="653" spans="1:15" ht="38.25" x14ac:dyDescent="0.2">
      <c r="A653" s="181"/>
      <c r="B653" s="49" t="s">
        <v>682</v>
      </c>
      <c r="C653" s="36">
        <v>892</v>
      </c>
      <c r="D653" s="42" t="s">
        <v>790</v>
      </c>
      <c r="E653" s="58">
        <v>44022</v>
      </c>
      <c r="F653" s="58">
        <v>44022</v>
      </c>
      <c r="G653" s="42" t="s">
        <v>791</v>
      </c>
      <c r="H653" s="42" t="s">
        <v>684</v>
      </c>
      <c r="I653" s="23" t="s">
        <v>1396</v>
      </c>
      <c r="J653" s="23" t="s">
        <v>1356</v>
      </c>
      <c r="K653" s="23" t="s">
        <v>1922</v>
      </c>
      <c r="L653" s="42"/>
      <c r="M653" s="42" t="s">
        <v>685</v>
      </c>
      <c r="N653" s="334" t="s">
        <v>683</v>
      </c>
      <c r="O653" s="335"/>
    </row>
    <row r="654" spans="1:15" ht="38.25" x14ac:dyDescent="0.2">
      <c r="A654" s="181"/>
      <c r="B654" s="49" t="s">
        <v>682</v>
      </c>
      <c r="C654" s="36">
        <v>892</v>
      </c>
      <c r="D654" s="42" t="s">
        <v>790</v>
      </c>
      <c r="E654" s="58">
        <v>44022</v>
      </c>
      <c r="F654" s="58">
        <v>44022</v>
      </c>
      <c r="G654" s="42" t="s">
        <v>791</v>
      </c>
      <c r="H654" s="42" t="s">
        <v>684</v>
      </c>
      <c r="I654" s="23" t="s">
        <v>1397</v>
      </c>
      <c r="J654" s="23" t="s">
        <v>1357</v>
      </c>
      <c r="K654" s="23" t="s">
        <v>1923</v>
      </c>
      <c r="L654" s="42"/>
      <c r="M654" s="42" t="s">
        <v>685</v>
      </c>
      <c r="N654" s="334" t="s">
        <v>683</v>
      </c>
      <c r="O654" s="335"/>
    </row>
    <row r="655" spans="1:15" ht="38.25" x14ac:dyDescent="0.2">
      <c r="A655" s="181"/>
      <c r="B655" s="49" t="s">
        <v>682</v>
      </c>
      <c r="C655" s="36">
        <v>1177</v>
      </c>
      <c r="D655" s="42" t="s">
        <v>790</v>
      </c>
      <c r="E655" s="53">
        <v>45516</v>
      </c>
      <c r="F655" s="53">
        <v>45516</v>
      </c>
      <c r="G655" s="42" t="s">
        <v>791</v>
      </c>
      <c r="H655" s="42" t="s">
        <v>684</v>
      </c>
      <c r="I655" s="23" t="s">
        <v>1398</v>
      </c>
      <c r="J655" s="23" t="s">
        <v>2442</v>
      </c>
      <c r="K655" s="23" t="s">
        <v>2444</v>
      </c>
      <c r="L655" s="42"/>
      <c r="M655" s="42" t="s">
        <v>685</v>
      </c>
      <c r="N655" s="334" t="s">
        <v>683</v>
      </c>
      <c r="O655" s="335"/>
    </row>
    <row r="656" spans="1:15" ht="38.25" x14ac:dyDescent="0.2">
      <c r="A656" s="181"/>
      <c r="B656" s="49" t="s">
        <v>682</v>
      </c>
      <c r="C656" s="36">
        <v>1177</v>
      </c>
      <c r="D656" s="42" t="s">
        <v>790</v>
      </c>
      <c r="E656" s="53">
        <v>45516</v>
      </c>
      <c r="F656" s="53">
        <v>45516</v>
      </c>
      <c r="G656" s="42" t="s">
        <v>791</v>
      </c>
      <c r="H656" s="42" t="s">
        <v>684</v>
      </c>
      <c r="I656" s="42" t="s">
        <v>1398</v>
      </c>
      <c r="J656" s="53" t="s">
        <v>2515</v>
      </c>
      <c r="K656" s="23" t="s">
        <v>2444</v>
      </c>
      <c r="L656" s="42"/>
      <c r="M656" s="42" t="s">
        <v>685</v>
      </c>
      <c r="N656" s="334" t="s">
        <v>683</v>
      </c>
      <c r="O656" s="335"/>
    </row>
    <row r="657" spans="1:15" ht="38.25" x14ac:dyDescent="0.2">
      <c r="A657" s="181"/>
      <c r="B657" s="49" t="s">
        <v>682</v>
      </c>
      <c r="C657" s="36">
        <v>1177</v>
      </c>
      <c r="D657" s="42" t="s">
        <v>790</v>
      </c>
      <c r="E657" s="53">
        <v>45516</v>
      </c>
      <c r="F657" s="53">
        <v>45516</v>
      </c>
      <c r="G657" s="42" t="s">
        <v>791</v>
      </c>
      <c r="H657" s="42" t="s">
        <v>684</v>
      </c>
      <c r="I657" s="42" t="s">
        <v>2516</v>
      </c>
      <c r="J657" s="53" t="s">
        <v>2515</v>
      </c>
      <c r="K657" s="23" t="s">
        <v>2444</v>
      </c>
      <c r="L657" s="42"/>
      <c r="M657" s="42" t="s">
        <v>685</v>
      </c>
      <c r="N657" s="334" t="s">
        <v>683</v>
      </c>
      <c r="O657" s="335"/>
    </row>
    <row r="658" spans="1:15" ht="38.25" x14ac:dyDescent="0.2">
      <c r="A658" s="181"/>
      <c r="B658" s="49" t="s">
        <v>682</v>
      </c>
      <c r="C658" s="36">
        <v>1177</v>
      </c>
      <c r="D658" s="42" t="s">
        <v>790</v>
      </c>
      <c r="E658" s="53">
        <v>45516</v>
      </c>
      <c r="F658" s="53">
        <v>45516</v>
      </c>
      <c r="G658" s="42" t="s">
        <v>791</v>
      </c>
      <c r="H658" s="42" t="s">
        <v>684</v>
      </c>
      <c r="I658" s="42" t="s">
        <v>2517</v>
      </c>
      <c r="J658" s="53" t="s">
        <v>2515</v>
      </c>
      <c r="K658" s="23" t="s">
        <v>2444</v>
      </c>
      <c r="L658" s="42"/>
      <c r="M658" s="42" t="s">
        <v>685</v>
      </c>
      <c r="N658" s="334" t="s">
        <v>683</v>
      </c>
      <c r="O658" s="335"/>
    </row>
    <row r="659" spans="1:15" ht="38.25" x14ac:dyDescent="0.2">
      <c r="A659" s="181"/>
      <c r="B659" s="49" t="s">
        <v>682</v>
      </c>
      <c r="C659" s="36">
        <v>1177</v>
      </c>
      <c r="D659" s="42" t="s">
        <v>790</v>
      </c>
      <c r="E659" s="53">
        <v>45516</v>
      </c>
      <c r="F659" s="53">
        <v>45516</v>
      </c>
      <c r="G659" s="42" t="s">
        <v>791</v>
      </c>
      <c r="H659" s="42" t="s">
        <v>684</v>
      </c>
      <c r="I659" s="42" t="s">
        <v>2518</v>
      </c>
      <c r="J659" s="53" t="s">
        <v>2515</v>
      </c>
      <c r="K659" s="23" t="s">
        <v>2444</v>
      </c>
      <c r="L659" s="42"/>
      <c r="M659" s="42" t="s">
        <v>685</v>
      </c>
      <c r="N659" s="334" t="s">
        <v>683</v>
      </c>
      <c r="O659" s="335"/>
    </row>
    <row r="660" spans="1:15" ht="38.25" x14ac:dyDescent="0.2">
      <c r="A660" s="181"/>
      <c r="B660" s="49" t="s">
        <v>682</v>
      </c>
      <c r="C660" s="36">
        <v>1177</v>
      </c>
      <c r="D660" s="42" t="s">
        <v>790</v>
      </c>
      <c r="E660" s="53">
        <v>45516</v>
      </c>
      <c r="F660" s="53">
        <v>45516</v>
      </c>
      <c r="G660" s="42" t="s">
        <v>791</v>
      </c>
      <c r="H660" s="42" t="s">
        <v>684</v>
      </c>
      <c r="I660" s="42" t="s">
        <v>2519</v>
      </c>
      <c r="J660" s="53" t="s">
        <v>2515</v>
      </c>
      <c r="K660" s="23" t="s">
        <v>2444</v>
      </c>
      <c r="L660" s="42"/>
      <c r="M660" s="42" t="s">
        <v>685</v>
      </c>
      <c r="N660" s="334" t="s">
        <v>683</v>
      </c>
      <c r="O660" s="335"/>
    </row>
    <row r="661" spans="1:15" ht="38.25" x14ac:dyDescent="0.2">
      <c r="A661" s="181"/>
      <c r="B661" s="49" t="s">
        <v>682</v>
      </c>
      <c r="C661" s="36">
        <v>1177</v>
      </c>
      <c r="D661" s="42" t="s">
        <v>790</v>
      </c>
      <c r="E661" s="53">
        <v>45516</v>
      </c>
      <c r="F661" s="53">
        <v>45516</v>
      </c>
      <c r="G661" s="42" t="s">
        <v>791</v>
      </c>
      <c r="H661" s="42" t="s">
        <v>684</v>
      </c>
      <c r="I661" s="42" t="s">
        <v>2520</v>
      </c>
      <c r="J661" s="53" t="s">
        <v>2515</v>
      </c>
      <c r="K661" s="23" t="s">
        <v>2444</v>
      </c>
      <c r="L661" s="42"/>
      <c r="M661" s="42" t="s">
        <v>685</v>
      </c>
      <c r="N661" s="334" t="s">
        <v>683</v>
      </c>
      <c r="O661" s="335"/>
    </row>
    <row r="662" spans="1:15" ht="38.25" x14ac:dyDescent="0.2">
      <c r="A662" s="181"/>
      <c r="B662" s="49" t="s">
        <v>682</v>
      </c>
      <c r="C662" s="36">
        <v>1177</v>
      </c>
      <c r="D662" s="42" t="s">
        <v>790</v>
      </c>
      <c r="E662" s="53">
        <v>45516</v>
      </c>
      <c r="F662" s="53">
        <v>45516</v>
      </c>
      <c r="G662" s="42" t="s">
        <v>791</v>
      </c>
      <c r="H662" s="42" t="s">
        <v>684</v>
      </c>
      <c r="I662" s="42" t="s">
        <v>2521</v>
      </c>
      <c r="J662" s="53" t="s">
        <v>2515</v>
      </c>
      <c r="K662" s="23" t="s">
        <v>2444</v>
      </c>
      <c r="L662" s="42"/>
      <c r="M662" s="42" t="s">
        <v>685</v>
      </c>
      <c r="N662" s="334" t="s">
        <v>683</v>
      </c>
      <c r="O662" s="335"/>
    </row>
    <row r="663" spans="1:15" ht="38.25" x14ac:dyDescent="0.2">
      <c r="A663" s="181"/>
      <c r="B663" s="49" t="s">
        <v>682</v>
      </c>
      <c r="C663" s="36">
        <v>1177</v>
      </c>
      <c r="D663" s="42" t="s">
        <v>790</v>
      </c>
      <c r="E663" s="53">
        <v>45516</v>
      </c>
      <c r="F663" s="53">
        <v>45516</v>
      </c>
      <c r="G663" s="42" t="s">
        <v>791</v>
      </c>
      <c r="H663" s="42" t="s">
        <v>684</v>
      </c>
      <c r="I663" s="42" t="s">
        <v>2522</v>
      </c>
      <c r="J663" s="53" t="s">
        <v>2515</v>
      </c>
      <c r="K663" s="23" t="s">
        <v>2444</v>
      </c>
      <c r="L663" s="42"/>
      <c r="M663" s="42" t="s">
        <v>685</v>
      </c>
      <c r="N663" s="334" t="s">
        <v>683</v>
      </c>
      <c r="O663" s="335"/>
    </row>
    <row r="664" spans="1:15" ht="38.25" x14ac:dyDescent="0.2">
      <c r="A664" s="181"/>
      <c r="B664" s="49" t="s">
        <v>682</v>
      </c>
      <c r="C664" s="36">
        <v>1177</v>
      </c>
      <c r="D664" s="42" t="s">
        <v>790</v>
      </c>
      <c r="E664" s="53">
        <v>45516</v>
      </c>
      <c r="F664" s="53">
        <v>45516</v>
      </c>
      <c r="G664" s="42" t="s">
        <v>791</v>
      </c>
      <c r="H664" s="42" t="s">
        <v>684</v>
      </c>
      <c r="I664" s="42" t="s">
        <v>2523</v>
      </c>
      <c r="J664" s="53" t="s">
        <v>2515</v>
      </c>
      <c r="K664" s="23" t="s">
        <v>2444</v>
      </c>
      <c r="L664" s="42"/>
      <c r="M664" s="42" t="s">
        <v>685</v>
      </c>
      <c r="N664" s="334" t="s">
        <v>683</v>
      </c>
      <c r="O664" s="335"/>
    </row>
    <row r="665" spans="1:15" ht="38.25" x14ac:dyDescent="0.2">
      <c r="A665" s="181"/>
      <c r="B665" s="49" t="s">
        <v>682</v>
      </c>
      <c r="C665" s="36">
        <v>1440</v>
      </c>
      <c r="D665" s="42" t="s">
        <v>790</v>
      </c>
      <c r="E665" s="58">
        <v>45226</v>
      </c>
      <c r="F665" s="58">
        <v>45226</v>
      </c>
      <c r="G665" s="42" t="s">
        <v>791</v>
      </c>
      <c r="H665" s="42" t="s">
        <v>684</v>
      </c>
      <c r="I665" s="23" t="s">
        <v>1399</v>
      </c>
      <c r="J665" s="329" t="s">
        <v>1358</v>
      </c>
      <c r="K665" s="329" t="s">
        <v>1924</v>
      </c>
      <c r="L665" s="42"/>
      <c r="M665" s="42" t="s">
        <v>685</v>
      </c>
      <c r="N665" s="334" t="s">
        <v>683</v>
      </c>
      <c r="O665" s="335"/>
    </row>
    <row r="666" spans="1:15" ht="38.25" x14ac:dyDescent="0.2">
      <c r="A666" s="181"/>
      <c r="B666" s="49" t="s">
        <v>682</v>
      </c>
      <c r="C666" s="36">
        <v>1440</v>
      </c>
      <c r="D666" s="42" t="s">
        <v>790</v>
      </c>
      <c r="E666" s="58">
        <v>45226</v>
      </c>
      <c r="F666" s="58">
        <v>45226</v>
      </c>
      <c r="G666" s="42" t="s">
        <v>791</v>
      </c>
      <c r="H666" s="42" t="s">
        <v>684</v>
      </c>
      <c r="I666" s="23" t="s">
        <v>1400</v>
      </c>
      <c r="J666" s="329" t="s">
        <v>1359</v>
      </c>
      <c r="K666" s="329" t="s">
        <v>1925</v>
      </c>
      <c r="L666" s="42"/>
      <c r="M666" s="42" t="s">
        <v>685</v>
      </c>
      <c r="N666" s="334" t="s">
        <v>683</v>
      </c>
      <c r="O666" s="335"/>
    </row>
    <row r="667" spans="1:15" ht="38.25" x14ac:dyDescent="0.2">
      <c r="A667" s="181"/>
      <c r="B667" s="49" t="s">
        <v>682</v>
      </c>
      <c r="C667" s="36">
        <v>1440</v>
      </c>
      <c r="D667" s="42" t="s">
        <v>790</v>
      </c>
      <c r="E667" s="58">
        <v>45226</v>
      </c>
      <c r="F667" s="58">
        <v>45226</v>
      </c>
      <c r="G667" s="42" t="s">
        <v>791</v>
      </c>
      <c r="H667" s="42" t="s">
        <v>684</v>
      </c>
      <c r="I667" s="23" t="s">
        <v>1401</v>
      </c>
      <c r="J667" s="23" t="s">
        <v>1360</v>
      </c>
      <c r="K667" s="23" t="s">
        <v>1926</v>
      </c>
      <c r="L667" s="42"/>
      <c r="M667" s="42" t="s">
        <v>685</v>
      </c>
      <c r="N667" s="334" t="s">
        <v>683</v>
      </c>
      <c r="O667" s="335"/>
    </row>
    <row r="668" spans="1:15" ht="38.25" x14ac:dyDescent="0.2">
      <c r="A668" s="181"/>
      <c r="B668" s="49" t="s">
        <v>682</v>
      </c>
      <c r="C668" s="36">
        <v>1440</v>
      </c>
      <c r="D668" s="42" t="s">
        <v>790</v>
      </c>
      <c r="E668" s="58">
        <v>45226</v>
      </c>
      <c r="F668" s="58">
        <v>45226</v>
      </c>
      <c r="G668" s="42" t="s">
        <v>791</v>
      </c>
      <c r="H668" s="42" t="s">
        <v>684</v>
      </c>
      <c r="I668" s="23" t="s">
        <v>1402</v>
      </c>
      <c r="J668" s="23" t="s">
        <v>1361</v>
      </c>
      <c r="K668" s="23" t="s">
        <v>1927</v>
      </c>
      <c r="L668" s="42"/>
      <c r="M668" s="42" t="s">
        <v>685</v>
      </c>
      <c r="N668" s="334" t="s">
        <v>683</v>
      </c>
      <c r="O668" s="335"/>
    </row>
    <row r="669" spans="1:15" ht="38.25" x14ac:dyDescent="0.2">
      <c r="A669" s="181"/>
      <c r="B669" s="49" t="s">
        <v>682</v>
      </c>
      <c r="C669" s="36">
        <v>1440</v>
      </c>
      <c r="D669" s="42" t="s">
        <v>790</v>
      </c>
      <c r="E669" s="58">
        <v>45226</v>
      </c>
      <c r="F669" s="58">
        <v>45226</v>
      </c>
      <c r="G669" s="42" t="s">
        <v>791</v>
      </c>
      <c r="H669" s="42" t="s">
        <v>684</v>
      </c>
      <c r="I669" s="23" t="s">
        <v>1403</v>
      </c>
      <c r="J669" s="23" t="s">
        <v>1362</v>
      </c>
      <c r="K669" s="23" t="s">
        <v>1928</v>
      </c>
      <c r="L669" s="42"/>
      <c r="M669" s="42" t="s">
        <v>685</v>
      </c>
      <c r="N669" s="334" t="s">
        <v>683</v>
      </c>
      <c r="O669" s="335"/>
    </row>
    <row r="670" spans="1:15" ht="38.25" x14ac:dyDescent="0.2">
      <c r="A670" s="181"/>
      <c r="B670" s="49" t="s">
        <v>682</v>
      </c>
      <c r="C670" s="36">
        <v>1440</v>
      </c>
      <c r="D670" s="42" t="s">
        <v>790</v>
      </c>
      <c r="E670" s="58">
        <v>45226</v>
      </c>
      <c r="F670" s="58">
        <v>45226</v>
      </c>
      <c r="G670" s="42" t="s">
        <v>791</v>
      </c>
      <c r="H670" s="42" t="s">
        <v>684</v>
      </c>
      <c r="I670" s="23" t="s">
        <v>1404</v>
      </c>
      <c r="J670" s="23" t="s">
        <v>1363</v>
      </c>
      <c r="K670" s="23" t="s">
        <v>1929</v>
      </c>
      <c r="L670" s="42"/>
      <c r="M670" s="42" t="s">
        <v>685</v>
      </c>
      <c r="N670" s="334" t="s">
        <v>683</v>
      </c>
      <c r="O670" s="335"/>
    </row>
    <row r="671" spans="1:15" ht="38.25" x14ac:dyDescent="0.2">
      <c r="A671" s="181"/>
      <c r="B671" s="49" t="s">
        <v>682</v>
      </c>
      <c r="C671" s="36">
        <v>1440</v>
      </c>
      <c r="D671" s="42" t="s">
        <v>790</v>
      </c>
      <c r="E671" s="58">
        <v>45226</v>
      </c>
      <c r="F671" s="58">
        <v>45226</v>
      </c>
      <c r="G671" s="42" t="s">
        <v>791</v>
      </c>
      <c r="H671" s="42" t="s">
        <v>684</v>
      </c>
      <c r="I671" s="23" t="s">
        <v>1405</v>
      </c>
      <c r="J671" s="23" t="s">
        <v>1364</v>
      </c>
      <c r="K671" s="23" t="s">
        <v>1930</v>
      </c>
      <c r="L671" s="42"/>
      <c r="M671" s="42" t="s">
        <v>685</v>
      </c>
      <c r="N671" s="334" t="s">
        <v>683</v>
      </c>
      <c r="O671" s="335"/>
    </row>
    <row r="672" spans="1:15" ht="38.25" x14ac:dyDescent="0.2">
      <c r="A672" s="181"/>
      <c r="B672" s="49" t="s">
        <v>682</v>
      </c>
      <c r="C672" s="36">
        <v>1440</v>
      </c>
      <c r="D672" s="42" t="s">
        <v>790</v>
      </c>
      <c r="E672" s="58">
        <v>45226</v>
      </c>
      <c r="F672" s="58">
        <v>45226</v>
      </c>
      <c r="G672" s="42" t="s">
        <v>791</v>
      </c>
      <c r="H672" s="42" t="s">
        <v>684</v>
      </c>
      <c r="I672" s="23" t="s">
        <v>1406</v>
      </c>
      <c r="J672" s="23" t="s">
        <v>1365</v>
      </c>
      <c r="K672" s="23" t="s">
        <v>1931</v>
      </c>
      <c r="L672" s="42"/>
      <c r="M672" s="42" t="s">
        <v>685</v>
      </c>
      <c r="N672" s="334" t="s">
        <v>683</v>
      </c>
      <c r="O672" s="335"/>
    </row>
    <row r="673" spans="1:15" ht="38.25" x14ac:dyDescent="0.2">
      <c r="A673" s="181"/>
      <c r="B673" s="49" t="s">
        <v>682</v>
      </c>
      <c r="C673" s="36">
        <v>1177</v>
      </c>
      <c r="D673" s="42" t="s">
        <v>790</v>
      </c>
      <c r="E673" s="53">
        <v>45516</v>
      </c>
      <c r="F673" s="53">
        <v>45516</v>
      </c>
      <c r="G673" s="42" t="s">
        <v>791</v>
      </c>
      <c r="H673" s="42" t="s">
        <v>684</v>
      </c>
      <c r="I673" s="23" t="s">
        <v>1407</v>
      </c>
      <c r="J673" s="23" t="s">
        <v>2442</v>
      </c>
      <c r="K673" s="23" t="s">
        <v>2444</v>
      </c>
      <c r="L673" s="42"/>
      <c r="M673" s="42" t="s">
        <v>685</v>
      </c>
      <c r="N673" s="334" t="s">
        <v>683</v>
      </c>
      <c r="O673" s="335"/>
    </row>
    <row r="674" spans="1:15" ht="38.25" x14ac:dyDescent="0.2">
      <c r="A674" s="181"/>
      <c r="B674" s="49" t="s">
        <v>682</v>
      </c>
      <c r="C674" s="36">
        <v>1177</v>
      </c>
      <c r="D674" s="42" t="s">
        <v>790</v>
      </c>
      <c r="E674" s="53">
        <v>45516</v>
      </c>
      <c r="F674" s="53">
        <v>45516</v>
      </c>
      <c r="G674" s="42" t="s">
        <v>791</v>
      </c>
      <c r="H674" s="42" t="s">
        <v>684</v>
      </c>
      <c r="I674" s="23" t="s">
        <v>1408</v>
      </c>
      <c r="J674" s="23" t="s">
        <v>2442</v>
      </c>
      <c r="K674" s="23" t="s">
        <v>2444</v>
      </c>
      <c r="L674" s="42"/>
      <c r="M674" s="42" t="s">
        <v>685</v>
      </c>
      <c r="N674" s="334" t="s">
        <v>683</v>
      </c>
      <c r="O674" s="335"/>
    </row>
    <row r="675" spans="1:15" ht="38.25" x14ac:dyDescent="0.2">
      <c r="A675" s="181"/>
      <c r="B675" s="49" t="s">
        <v>682</v>
      </c>
      <c r="C675" s="36">
        <v>1177</v>
      </c>
      <c r="D675" s="42" t="s">
        <v>790</v>
      </c>
      <c r="E675" s="53">
        <v>45516</v>
      </c>
      <c r="F675" s="53">
        <v>45516</v>
      </c>
      <c r="G675" s="42" t="s">
        <v>791</v>
      </c>
      <c r="H675" s="42" t="s">
        <v>684</v>
      </c>
      <c r="I675" s="23" t="s">
        <v>1409</v>
      </c>
      <c r="J675" s="23" t="s">
        <v>2442</v>
      </c>
      <c r="K675" s="23" t="s">
        <v>2444</v>
      </c>
      <c r="L675" s="42"/>
      <c r="M675" s="42" t="s">
        <v>685</v>
      </c>
      <c r="N675" s="334" t="s">
        <v>683</v>
      </c>
      <c r="O675" s="335"/>
    </row>
    <row r="676" spans="1:15" ht="38.25" x14ac:dyDescent="0.2">
      <c r="A676" s="181"/>
      <c r="B676" s="49" t="s">
        <v>682</v>
      </c>
      <c r="C676" s="36">
        <v>1177</v>
      </c>
      <c r="D676" s="42" t="s">
        <v>790</v>
      </c>
      <c r="E676" s="53">
        <v>45516</v>
      </c>
      <c r="F676" s="53">
        <v>45516</v>
      </c>
      <c r="G676" s="42" t="s">
        <v>791</v>
      </c>
      <c r="H676" s="42" t="s">
        <v>684</v>
      </c>
      <c r="I676" s="23" t="s">
        <v>1410</v>
      </c>
      <c r="J676" s="23" t="s">
        <v>2442</v>
      </c>
      <c r="K676" s="23" t="s">
        <v>2444</v>
      </c>
      <c r="L676" s="42"/>
      <c r="M676" s="42" t="s">
        <v>685</v>
      </c>
      <c r="N676" s="334" t="s">
        <v>683</v>
      </c>
      <c r="O676" s="335"/>
    </row>
    <row r="677" spans="1:15" ht="38.25" x14ac:dyDescent="0.2">
      <c r="A677" s="181"/>
      <c r="B677" s="49" t="s">
        <v>682</v>
      </c>
      <c r="C677" s="36">
        <v>1177</v>
      </c>
      <c r="D677" s="42" t="s">
        <v>790</v>
      </c>
      <c r="E677" s="53">
        <v>45516</v>
      </c>
      <c r="F677" s="53">
        <v>45516</v>
      </c>
      <c r="G677" s="42" t="s">
        <v>791</v>
      </c>
      <c r="H677" s="42" t="s">
        <v>684</v>
      </c>
      <c r="I677" s="23" t="s">
        <v>1411</v>
      </c>
      <c r="J677" s="23" t="s">
        <v>2442</v>
      </c>
      <c r="K677" s="23" t="s">
        <v>2444</v>
      </c>
      <c r="L677" s="42"/>
      <c r="M677" s="42" t="s">
        <v>685</v>
      </c>
      <c r="N677" s="334" t="s">
        <v>683</v>
      </c>
      <c r="O677" s="335"/>
    </row>
    <row r="678" spans="1:15" ht="38.25" x14ac:dyDescent="0.2">
      <c r="A678" s="181"/>
      <c r="B678" s="49" t="s">
        <v>682</v>
      </c>
      <c r="C678" s="36">
        <v>1177</v>
      </c>
      <c r="D678" s="42" t="s">
        <v>790</v>
      </c>
      <c r="E678" s="53">
        <v>45516</v>
      </c>
      <c r="F678" s="53">
        <v>45516</v>
      </c>
      <c r="G678" s="42" t="s">
        <v>791</v>
      </c>
      <c r="H678" s="42" t="s">
        <v>684</v>
      </c>
      <c r="I678" s="23" t="s">
        <v>1412</v>
      </c>
      <c r="J678" s="23" t="s">
        <v>2442</v>
      </c>
      <c r="K678" s="23" t="s">
        <v>2444</v>
      </c>
      <c r="L678" s="42"/>
      <c r="M678" s="42" t="s">
        <v>685</v>
      </c>
      <c r="N678" s="334" t="s">
        <v>683</v>
      </c>
      <c r="O678" s="335"/>
    </row>
    <row r="679" spans="1:15" ht="38.25" x14ac:dyDescent="0.2">
      <c r="A679" s="181"/>
      <c r="B679" s="49" t="s">
        <v>682</v>
      </c>
      <c r="C679" s="36">
        <v>1484</v>
      </c>
      <c r="D679" s="42" t="s">
        <v>790</v>
      </c>
      <c r="E679" s="58">
        <v>45238</v>
      </c>
      <c r="F679" s="58">
        <v>45238</v>
      </c>
      <c r="G679" s="42" t="s">
        <v>791</v>
      </c>
      <c r="H679" s="42" t="s">
        <v>684</v>
      </c>
      <c r="I679" s="23" t="s">
        <v>1413</v>
      </c>
      <c r="J679" s="23" t="s">
        <v>1366</v>
      </c>
      <c r="K679" s="23" t="s">
        <v>1932</v>
      </c>
      <c r="L679" s="42"/>
      <c r="M679" s="42" t="s">
        <v>685</v>
      </c>
      <c r="N679" s="334" t="s">
        <v>683</v>
      </c>
      <c r="O679" s="335"/>
    </row>
    <row r="680" spans="1:15" ht="38.25" x14ac:dyDescent="0.2">
      <c r="A680" s="181"/>
      <c r="B680" s="49" t="s">
        <v>682</v>
      </c>
      <c r="C680" s="36">
        <v>1484</v>
      </c>
      <c r="D680" s="42" t="s">
        <v>790</v>
      </c>
      <c r="E680" s="58">
        <v>45238</v>
      </c>
      <c r="F680" s="58">
        <v>45238</v>
      </c>
      <c r="G680" s="42" t="s">
        <v>791</v>
      </c>
      <c r="H680" s="42" t="s">
        <v>684</v>
      </c>
      <c r="I680" s="23" t="s">
        <v>1414</v>
      </c>
      <c r="J680" s="23" t="s">
        <v>1367</v>
      </c>
      <c r="K680" s="23" t="s">
        <v>1933</v>
      </c>
      <c r="L680" s="42"/>
      <c r="M680" s="42" t="s">
        <v>685</v>
      </c>
      <c r="N680" s="334" t="s">
        <v>683</v>
      </c>
      <c r="O680" s="335"/>
    </row>
    <row r="681" spans="1:15" ht="38.25" x14ac:dyDescent="0.2">
      <c r="A681" s="181"/>
      <c r="B681" s="49" t="s">
        <v>682</v>
      </c>
      <c r="C681" s="36">
        <v>1484</v>
      </c>
      <c r="D681" s="42" t="s">
        <v>790</v>
      </c>
      <c r="E681" s="58">
        <v>45238</v>
      </c>
      <c r="F681" s="58">
        <v>45238</v>
      </c>
      <c r="G681" s="42" t="s">
        <v>791</v>
      </c>
      <c r="H681" s="42" t="s">
        <v>684</v>
      </c>
      <c r="I681" s="23" t="s">
        <v>1415</v>
      </c>
      <c r="J681" s="329" t="s">
        <v>1368</v>
      </c>
      <c r="K681" s="329" t="s">
        <v>1934</v>
      </c>
      <c r="L681" s="42"/>
      <c r="M681" s="42" t="s">
        <v>685</v>
      </c>
      <c r="N681" s="334" t="s">
        <v>683</v>
      </c>
      <c r="O681" s="335"/>
    </row>
    <row r="682" spans="1:15" ht="38.25" x14ac:dyDescent="0.2">
      <c r="A682" s="181"/>
      <c r="B682" s="49" t="s">
        <v>682</v>
      </c>
      <c r="C682" s="36">
        <v>1484</v>
      </c>
      <c r="D682" s="42" t="s">
        <v>790</v>
      </c>
      <c r="E682" s="58">
        <v>45238</v>
      </c>
      <c r="F682" s="58">
        <v>45238</v>
      </c>
      <c r="G682" s="42" t="s">
        <v>791</v>
      </c>
      <c r="H682" s="42" t="s">
        <v>684</v>
      </c>
      <c r="I682" s="23" t="s">
        <v>1416</v>
      </c>
      <c r="J682" s="329" t="s">
        <v>1369</v>
      </c>
      <c r="K682" s="329" t="s">
        <v>1935</v>
      </c>
      <c r="L682" s="42"/>
      <c r="M682" s="42" t="s">
        <v>685</v>
      </c>
      <c r="N682" s="334" t="s">
        <v>683</v>
      </c>
      <c r="O682" s="335"/>
    </row>
    <row r="683" spans="1:15" ht="38.25" x14ac:dyDescent="0.2">
      <c r="A683" s="181"/>
      <c r="B683" s="49" t="s">
        <v>682</v>
      </c>
      <c r="C683" s="36">
        <v>1170</v>
      </c>
      <c r="D683" s="42" t="s">
        <v>790</v>
      </c>
      <c r="E683" s="53">
        <v>45516</v>
      </c>
      <c r="F683" s="53">
        <v>45516</v>
      </c>
      <c r="G683" s="42" t="s">
        <v>791</v>
      </c>
      <c r="H683" s="42" t="s">
        <v>684</v>
      </c>
      <c r="I683" s="23" t="s">
        <v>1417</v>
      </c>
      <c r="J683" s="23" t="s">
        <v>2442</v>
      </c>
      <c r="K683" s="23" t="s">
        <v>2444</v>
      </c>
      <c r="L683" s="42"/>
      <c r="M683" s="42" t="s">
        <v>685</v>
      </c>
      <c r="N683" s="334" t="s">
        <v>683</v>
      </c>
      <c r="O683" s="335"/>
    </row>
    <row r="684" spans="1:15" ht="38.25" x14ac:dyDescent="0.2">
      <c r="A684" s="181"/>
      <c r="B684" s="49" t="s">
        <v>682</v>
      </c>
      <c r="C684" s="36">
        <v>1170</v>
      </c>
      <c r="D684" s="42" t="s">
        <v>790</v>
      </c>
      <c r="E684" s="53">
        <v>45516</v>
      </c>
      <c r="F684" s="53">
        <v>45516</v>
      </c>
      <c r="G684" s="42" t="s">
        <v>791</v>
      </c>
      <c r="H684" s="42" t="s">
        <v>684</v>
      </c>
      <c r="I684" s="23" t="s">
        <v>1418</v>
      </c>
      <c r="J684" s="23" t="s">
        <v>2442</v>
      </c>
      <c r="K684" s="23" t="s">
        <v>2444</v>
      </c>
      <c r="L684" s="42"/>
      <c r="M684" s="42" t="s">
        <v>685</v>
      </c>
      <c r="N684" s="334" t="s">
        <v>683</v>
      </c>
      <c r="O684" s="335"/>
    </row>
    <row r="685" spans="1:15" ht="38.25" x14ac:dyDescent="0.2">
      <c r="A685" s="181"/>
      <c r="B685" s="49" t="s">
        <v>682</v>
      </c>
      <c r="C685" s="36">
        <v>1170</v>
      </c>
      <c r="D685" s="42" t="s">
        <v>790</v>
      </c>
      <c r="E685" s="53">
        <v>45516</v>
      </c>
      <c r="F685" s="53">
        <v>45516</v>
      </c>
      <c r="G685" s="42" t="s">
        <v>791</v>
      </c>
      <c r="H685" s="42" t="s">
        <v>684</v>
      </c>
      <c r="I685" s="23" t="s">
        <v>1419</v>
      </c>
      <c r="J685" s="23" t="s">
        <v>2442</v>
      </c>
      <c r="K685" s="23" t="s">
        <v>2444</v>
      </c>
      <c r="L685" s="42"/>
      <c r="M685" s="42" t="s">
        <v>685</v>
      </c>
      <c r="N685" s="334" t="s">
        <v>683</v>
      </c>
      <c r="O685" s="335"/>
    </row>
    <row r="686" spans="1:15" ht="38.25" x14ac:dyDescent="0.2">
      <c r="A686" s="181"/>
      <c r="B686" s="49" t="s">
        <v>682</v>
      </c>
      <c r="C686" s="36">
        <v>1170</v>
      </c>
      <c r="D686" s="42" t="s">
        <v>790</v>
      </c>
      <c r="E686" s="53">
        <v>45516</v>
      </c>
      <c r="F686" s="53">
        <v>45516</v>
      </c>
      <c r="G686" s="42" t="s">
        <v>791</v>
      </c>
      <c r="H686" s="42" t="s">
        <v>684</v>
      </c>
      <c r="I686" s="23" t="s">
        <v>1420</v>
      </c>
      <c r="J686" s="23" t="s">
        <v>2442</v>
      </c>
      <c r="K686" s="23" t="s">
        <v>2444</v>
      </c>
      <c r="L686" s="42"/>
      <c r="M686" s="42" t="s">
        <v>685</v>
      </c>
      <c r="N686" s="334" t="s">
        <v>683</v>
      </c>
      <c r="O686" s="335"/>
    </row>
    <row r="687" spans="1:15" ht="38.25" x14ac:dyDescent="0.2">
      <c r="A687" s="181"/>
      <c r="B687" s="49" t="s">
        <v>682</v>
      </c>
      <c r="C687" s="36">
        <v>1170</v>
      </c>
      <c r="D687" s="42" t="s">
        <v>790</v>
      </c>
      <c r="E687" s="53">
        <v>45516</v>
      </c>
      <c r="F687" s="53">
        <v>45516</v>
      </c>
      <c r="G687" s="42" t="s">
        <v>791</v>
      </c>
      <c r="H687" s="42" t="s">
        <v>684</v>
      </c>
      <c r="I687" s="23" t="s">
        <v>1421</v>
      </c>
      <c r="J687" s="23" t="s">
        <v>2442</v>
      </c>
      <c r="K687" s="23" t="s">
        <v>2444</v>
      </c>
      <c r="L687" s="42"/>
      <c r="M687" s="42" t="s">
        <v>685</v>
      </c>
      <c r="N687" s="334" t="s">
        <v>683</v>
      </c>
      <c r="O687" s="335"/>
    </row>
    <row r="688" spans="1:15" ht="38.25" x14ac:dyDescent="0.2">
      <c r="A688" s="181"/>
      <c r="B688" s="49" t="s">
        <v>682</v>
      </c>
      <c r="C688" s="36">
        <v>1170</v>
      </c>
      <c r="D688" s="42" t="s">
        <v>790</v>
      </c>
      <c r="E688" s="53">
        <v>45516</v>
      </c>
      <c r="F688" s="53">
        <v>45516</v>
      </c>
      <c r="G688" s="42" t="s">
        <v>791</v>
      </c>
      <c r="H688" s="42" t="s">
        <v>684</v>
      </c>
      <c r="I688" s="23" t="s">
        <v>1422</v>
      </c>
      <c r="J688" s="23" t="s">
        <v>2442</v>
      </c>
      <c r="K688" s="23" t="s">
        <v>2444</v>
      </c>
      <c r="L688" s="42"/>
      <c r="M688" s="42" t="s">
        <v>685</v>
      </c>
      <c r="N688" s="334" t="s">
        <v>683</v>
      </c>
      <c r="O688" s="335"/>
    </row>
    <row r="689" spans="1:15" ht="38.25" x14ac:dyDescent="0.2">
      <c r="A689" s="181"/>
      <c r="B689" s="49" t="s">
        <v>682</v>
      </c>
      <c r="C689" s="36">
        <v>1170</v>
      </c>
      <c r="D689" s="42" t="s">
        <v>790</v>
      </c>
      <c r="E689" s="53">
        <v>45516</v>
      </c>
      <c r="F689" s="53">
        <v>45516</v>
      </c>
      <c r="G689" s="42" t="s">
        <v>791</v>
      </c>
      <c r="H689" s="42" t="s">
        <v>684</v>
      </c>
      <c r="I689" s="23" t="s">
        <v>1423</v>
      </c>
      <c r="J689" s="23" t="s">
        <v>2442</v>
      </c>
      <c r="K689" s="23" t="s">
        <v>2444</v>
      </c>
      <c r="L689" s="42"/>
      <c r="M689" s="42" t="s">
        <v>685</v>
      </c>
      <c r="N689" s="334" t="s">
        <v>683</v>
      </c>
      <c r="O689" s="335"/>
    </row>
    <row r="690" spans="1:15" ht="38.25" x14ac:dyDescent="0.2">
      <c r="A690" s="181"/>
      <c r="B690" s="49" t="s">
        <v>682</v>
      </c>
      <c r="C690" s="36">
        <v>1170</v>
      </c>
      <c r="D690" s="42" t="s">
        <v>790</v>
      </c>
      <c r="E690" s="53">
        <v>45516</v>
      </c>
      <c r="F690" s="53">
        <v>45516</v>
      </c>
      <c r="G690" s="42" t="s">
        <v>791</v>
      </c>
      <c r="H690" s="42" t="s">
        <v>684</v>
      </c>
      <c r="I690" s="23" t="s">
        <v>1424</v>
      </c>
      <c r="J690" s="23" t="s">
        <v>2442</v>
      </c>
      <c r="K690" s="23" t="s">
        <v>2444</v>
      </c>
      <c r="L690" s="42"/>
      <c r="M690" s="42" t="s">
        <v>685</v>
      </c>
      <c r="N690" s="334" t="s">
        <v>683</v>
      </c>
      <c r="O690" s="335"/>
    </row>
    <row r="691" spans="1:15" ht="38.25" x14ac:dyDescent="0.2">
      <c r="A691" s="181"/>
      <c r="B691" s="49" t="s">
        <v>682</v>
      </c>
      <c r="C691" s="36">
        <v>1170</v>
      </c>
      <c r="D691" s="42" t="s">
        <v>790</v>
      </c>
      <c r="E691" s="53">
        <v>45516</v>
      </c>
      <c r="F691" s="53">
        <v>45516</v>
      </c>
      <c r="G691" s="42" t="s">
        <v>791</v>
      </c>
      <c r="H691" s="42" t="s">
        <v>684</v>
      </c>
      <c r="I691" s="23" t="s">
        <v>1425</v>
      </c>
      <c r="J691" s="23" t="s">
        <v>2442</v>
      </c>
      <c r="K691" s="23" t="s">
        <v>2444</v>
      </c>
      <c r="L691" s="42"/>
      <c r="M691" s="42" t="s">
        <v>685</v>
      </c>
      <c r="N691" s="334" t="s">
        <v>683</v>
      </c>
      <c r="O691" s="335"/>
    </row>
    <row r="692" spans="1:15" ht="38.25" x14ac:dyDescent="0.2">
      <c r="A692" s="181"/>
      <c r="B692" s="49" t="s">
        <v>682</v>
      </c>
      <c r="C692" s="36">
        <v>1170</v>
      </c>
      <c r="D692" s="42" t="s">
        <v>790</v>
      </c>
      <c r="E692" s="53">
        <v>45516</v>
      </c>
      <c r="F692" s="53">
        <v>45516</v>
      </c>
      <c r="G692" s="42" t="s">
        <v>791</v>
      </c>
      <c r="H692" s="42" t="s">
        <v>684</v>
      </c>
      <c r="I692" s="23" t="s">
        <v>1427</v>
      </c>
      <c r="J692" s="23" t="s">
        <v>2442</v>
      </c>
      <c r="K692" s="23" t="s">
        <v>2444</v>
      </c>
      <c r="L692" s="42"/>
      <c r="M692" s="42" t="s">
        <v>685</v>
      </c>
      <c r="N692" s="334" t="s">
        <v>683</v>
      </c>
      <c r="O692" s="335"/>
    </row>
    <row r="693" spans="1:15" ht="38.25" x14ac:dyDescent="0.2">
      <c r="A693" s="181"/>
      <c r="B693" s="49" t="s">
        <v>682</v>
      </c>
      <c r="C693" s="36">
        <v>892</v>
      </c>
      <c r="D693" s="42" t="s">
        <v>790</v>
      </c>
      <c r="E693" s="58">
        <v>44022</v>
      </c>
      <c r="F693" s="58">
        <v>44022</v>
      </c>
      <c r="G693" s="42" t="s">
        <v>791</v>
      </c>
      <c r="H693" s="42" t="s">
        <v>684</v>
      </c>
      <c r="I693" s="23" t="s">
        <v>1426</v>
      </c>
      <c r="J693" s="23" t="s">
        <v>1370</v>
      </c>
      <c r="K693" s="23" t="s">
        <v>1936</v>
      </c>
      <c r="L693" s="42"/>
      <c r="M693" s="42" t="s">
        <v>685</v>
      </c>
      <c r="N693" s="334" t="s">
        <v>683</v>
      </c>
      <c r="O693" s="335"/>
    </row>
    <row r="694" spans="1:15" ht="38.25" x14ac:dyDescent="0.2">
      <c r="A694" s="181"/>
      <c r="B694" s="49"/>
      <c r="C694" s="307" t="s">
        <v>2425</v>
      </c>
      <c r="D694" s="42"/>
      <c r="E694" s="53">
        <v>42356</v>
      </c>
      <c r="F694" s="53">
        <v>42356</v>
      </c>
      <c r="G694" s="42" t="s">
        <v>791</v>
      </c>
      <c r="H694" s="42" t="s">
        <v>684</v>
      </c>
      <c r="I694" s="23" t="s">
        <v>1428</v>
      </c>
      <c r="J694" s="23" t="s">
        <v>1370</v>
      </c>
      <c r="K694" s="23" t="s">
        <v>1936</v>
      </c>
      <c r="L694" s="42"/>
      <c r="M694" s="42" t="s">
        <v>685</v>
      </c>
      <c r="N694" s="334" t="s">
        <v>683</v>
      </c>
      <c r="O694" s="335"/>
    </row>
    <row r="695" spans="1:15" ht="38.25" x14ac:dyDescent="0.2">
      <c r="A695" s="181"/>
      <c r="B695" s="49" t="s">
        <v>682</v>
      </c>
      <c r="C695" s="36">
        <v>1484</v>
      </c>
      <c r="D695" s="42" t="s">
        <v>790</v>
      </c>
      <c r="E695" s="58">
        <v>45238</v>
      </c>
      <c r="F695" s="58">
        <v>45238</v>
      </c>
      <c r="G695" s="42" t="s">
        <v>791</v>
      </c>
      <c r="H695" s="42" t="s">
        <v>684</v>
      </c>
      <c r="I695" s="23" t="s">
        <v>1429</v>
      </c>
      <c r="J695" s="331" t="s">
        <v>1371</v>
      </c>
      <c r="K695" s="331" t="s">
        <v>1937</v>
      </c>
      <c r="L695" s="42"/>
      <c r="M695" s="42" t="s">
        <v>685</v>
      </c>
      <c r="N695" s="334" t="s">
        <v>683</v>
      </c>
      <c r="O695" s="335"/>
    </row>
    <row r="696" spans="1:15" ht="38.25" x14ac:dyDescent="0.2">
      <c r="A696" s="181"/>
      <c r="B696" s="49" t="s">
        <v>682</v>
      </c>
      <c r="C696" s="36">
        <v>1484</v>
      </c>
      <c r="D696" s="42" t="s">
        <v>790</v>
      </c>
      <c r="E696" s="58">
        <v>45238</v>
      </c>
      <c r="F696" s="58">
        <v>45238</v>
      </c>
      <c r="G696" s="42" t="s">
        <v>791</v>
      </c>
      <c r="H696" s="42" t="s">
        <v>684</v>
      </c>
      <c r="I696" s="23" t="s">
        <v>1430</v>
      </c>
      <c r="J696" s="329" t="s">
        <v>1372</v>
      </c>
      <c r="K696" s="329" t="s">
        <v>1938</v>
      </c>
      <c r="L696" s="42"/>
      <c r="M696" s="42" t="s">
        <v>685</v>
      </c>
      <c r="N696" s="334" t="s">
        <v>683</v>
      </c>
      <c r="O696" s="335"/>
    </row>
    <row r="697" spans="1:15" ht="38.25" x14ac:dyDescent="0.2">
      <c r="A697" s="181"/>
      <c r="B697" s="49" t="s">
        <v>682</v>
      </c>
      <c r="C697" s="36">
        <v>1484</v>
      </c>
      <c r="D697" s="42" t="s">
        <v>790</v>
      </c>
      <c r="E697" s="58">
        <v>45238</v>
      </c>
      <c r="F697" s="58">
        <v>45238</v>
      </c>
      <c r="G697" s="42" t="s">
        <v>791</v>
      </c>
      <c r="H697" s="42" t="s">
        <v>684</v>
      </c>
      <c r="I697" s="23" t="s">
        <v>1431</v>
      </c>
      <c r="J697" s="23" t="s">
        <v>1373</v>
      </c>
      <c r="K697" s="23" t="s">
        <v>1939</v>
      </c>
      <c r="L697" s="42"/>
      <c r="M697" s="42" t="s">
        <v>685</v>
      </c>
      <c r="N697" s="334" t="s">
        <v>683</v>
      </c>
      <c r="O697" s="335"/>
    </row>
    <row r="698" spans="1:15" ht="38.25" x14ac:dyDescent="0.2">
      <c r="A698" s="181"/>
      <c r="B698" s="49" t="s">
        <v>682</v>
      </c>
      <c r="C698" s="36">
        <v>1484</v>
      </c>
      <c r="D698" s="42" t="s">
        <v>790</v>
      </c>
      <c r="E698" s="58">
        <v>45238</v>
      </c>
      <c r="F698" s="58">
        <v>45238</v>
      </c>
      <c r="G698" s="42" t="s">
        <v>791</v>
      </c>
      <c r="H698" s="42" t="s">
        <v>684</v>
      </c>
      <c r="I698" s="23" t="s">
        <v>1432</v>
      </c>
      <c r="J698" s="329" t="s">
        <v>1374</v>
      </c>
      <c r="K698" s="329" t="s">
        <v>1940</v>
      </c>
      <c r="L698" s="42"/>
      <c r="M698" s="42" t="s">
        <v>685</v>
      </c>
      <c r="N698" s="334" t="s">
        <v>683</v>
      </c>
      <c r="O698" s="335"/>
    </row>
    <row r="699" spans="1:15" ht="38.25" x14ac:dyDescent="0.2">
      <c r="A699" s="181"/>
      <c r="B699" s="49" t="s">
        <v>2099</v>
      </c>
      <c r="C699" s="36">
        <v>1177</v>
      </c>
      <c r="D699" s="42" t="s">
        <v>2099</v>
      </c>
      <c r="E699" s="53">
        <v>45516</v>
      </c>
      <c r="F699" s="53">
        <v>45516</v>
      </c>
      <c r="G699" s="42" t="s">
        <v>791</v>
      </c>
      <c r="H699" s="42" t="s">
        <v>684</v>
      </c>
      <c r="I699" s="23" t="s">
        <v>1433</v>
      </c>
      <c r="J699" s="23" t="s">
        <v>2442</v>
      </c>
      <c r="K699" s="23" t="s">
        <v>2444</v>
      </c>
      <c r="L699" s="42"/>
      <c r="M699" s="42" t="s">
        <v>685</v>
      </c>
      <c r="N699" s="334" t="s">
        <v>683</v>
      </c>
      <c r="O699" s="335"/>
    </row>
    <row r="700" spans="1:15" ht="38.25" x14ac:dyDescent="0.2">
      <c r="A700" s="181"/>
      <c r="B700" s="49" t="s">
        <v>682</v>
      </c>
      <c r="C700" s="36">
        <v>892</v>
      </c>
      <c r="D700" s="42" t="s">
        <v>790</v>
      </c>
      <c r="E700" s="58">
        <v>44022</v>
      </c>
      <c r="F700" s="58">
        <v>44022</v>
      </c>
      <c r="G700" s="42" t="s">
        <v>791</v>
      </c>
      <c r="H700" s="42" t="s">
        <v>684</v>
      </c>
      <c r="I700" s="23" t="s">
        <v>1434</v>
      </c>
      <c r="J700" s="328" t="s">
        <v>1357</v>
      </c>
      <c r="K700" s="328" t="s">
        <v>1923</v>
      </c>
      <c r="L700" s="42"/>
      <c r="M700" s="42" t="s">
        <v>685</v>
      </c>
      <c r="N700" s="334" t="s">
        <v>683</v>
      </c>
      <c r="O700" s="335"/>
    </row>
    <row r="701" spans="1:15" ht="38.25" x14ac:dyDescent="0.2">
      <c r="A701" s="181"/>
      <c r="B701" s="49" t="s">
        <v>682</v>
      </c>
      <c r="C701" s="307" t="s">
        <v>2426</v>
      </c>
      <c r="D701" s="42"/>
      <c r="E701" s="60">
        <v>42352</v>
      </c>
      <c r="F701" s="60">
        <v>42352</v>
      </c>
      <c r="G701" s="42" t="s">
        <v>791</v>
      </c>
      <c r="H701" s="42" t="s">
        <v>684</v>
      </c>
      <c r="I701" s="23" t="s">
        <v>1435</v>
      </c>
      <c r="J701" s="328" t="s">
        <v>1357</v>
      </c>
      <c r="K701" s="328" t="s">
        <v>1923</v>
      </c>
      <c r="L701" s="42"/>
      <c r="M701" s="42" t="s">
        <v>685</v>
      </c>
      <c r="N701" s="334" t="s">
        <v>683</v>
      </c>
      <c r="O701" s="335"/>
    </row>
    <row r="702" spans="1:15" ht="38.25" x14ac:dyDescent="0.2">
      <c r="A702" s="181"/>
      <c r="B702" s="49" t="s">
        <v>682</v>
      </c>
      <c r="C702" s="36">
        <v>831</v>
      </c>
      <c r="D702" s="42" t="s">
        <v>790</v>
      </c>
      <c r="E702" s="58">
        <v>44386</v>
      </c>
      <c r="F702" s="58">
        <v>44386</v>
      </c>
      <c r="G702" s="42" t="s">
        <v>791</v>
      </c>
      <c r="H702" s="42" t="s">
        <v>684</v>
      </c>
      <c r="I702" s="23" t="s">
        <v>1750</v>
      </c>
      <c r="J702" s="328" t="s">
        <v>1375</v>
      </c>
      <c r="K702" s="328" t="s">
        <v>1941</v>
      </c>
      <c r="L702" s="42"/>
      <c r="M702" s="42" t="s">
        <v>685</v>
      </c>
      <c r="N702" s="334" t="s">
        <v>683</v>
      </c>
      <c r="O702" s="335"/>
    </row>
    <row r="703" spans="1:15" ht="38.25" x14ac:dyDescent="0.2">
      <c r="A703" s="181"/>
      <c r="B703" s="49" t="s">
        <v>682</v>
      </c>
      <c r="C703" s="36">
        <v>831</v>
      </c>
      <c r="D703" s="42" t="s">
        <v>790</v>
      </c>
      <c r="E703" s="58">
        <v>44386</v>
      </c>
      <c r="F703" s="58">
        <v>44386</v>
      </c>
      <c r="G703" s="42" t="s">
        <v>791</v>
      </c>
      <c r="H703" s="42" t="s">
        <v>684</v>
      </c>
      <c r="I703" s="23" t="s">
        <v>1750</v>
      </c>
      <c r="J703" s="328" t="s">
        <v>1375</v>
      </c>
      <c r="K703" s="328" t="s">
        <v>1941</v>
      </c>
      <c r="L703" s="42"/>
      <c r="M703" s="42" t="s">
        <v>685</v>
      </c>
      <c r="N703" s="334" t="s">
        <v>683</v>
      </c>
      <c r="O703" s="335"/>
    </row>
    <row r="704" spans="1:15" ht="38.25" x14ac:dyDescent="0.2">
      <c r="A704" s="181"/>
      <c r="B704" s="49" t="s">
        <v>682</v>
      </c>
      <c r="C704" s="36">
        <v>831</v>
      </c>
      <c r="D704" s="42" t="s">
        <v>790</v>
      </c>
      <c r="E704" s="58">
        <v>44386</v>
      </c>
      <c r="F704" s="58">
        <v>44386</v>
      </c>
      <c r="G704" s="42" t="s">
        <v>791</v>
      </c>
      <c r="H704" s="42" t="s">
        <v>684</v>
      </c>
      <c r="I704" s="23" t="s">
        <v>1751</v>
      </c>
      <c r="J704" s="328" t="s">
        <v>1375</v>
      </c>
      <c r="K704" s="328" t="s">
        <v>1941</v>
      </c>
      <c r="L704" s="42"/>
      <c r="M704" s="42" t="s">
        <v>685</v>
      </c>
      <c r="N704" s="334" t="s">
        <v>683</v>
      </c>
      <c r="O704" s="335"/>
    </row>
    <row r="705" spans="1:15" ht="38.25" x14ac:dyDescent="0.2">
      <c r="A705" s="181"/>
      <c r="B705" s="49" t="s">
        <v>682</v>
      </c>
      <c r="C705" s="36">
        <v>831</v>
      </c>
      <c r="D705" s="42" t="s">
        <v>790</v>
      </c>
      <c r="E705" s="58">
        <v>44386</v>
      </c>
      <c r="F705" s="58">
        <v>44386</v>
      </c>
      <c r="G705" s="42" t="s">
        <v>791</v>
      </c>
      <c r="H705" s="42" t="s">
        <v>684</v>
      </c>
      <c r="I705" s="23" t="s">
        <v>1751</v>
      </c>
      <c r="J705" s="328" t="s">
        <v>1375</v>
      </c>
      <c r="K705" s="328" t="s">
        <v>1941</v>
      </c>
      <c r="L705" s="42"/>
      <c r="M705" s="42" t="s">
        <v>685</v>
      </c>
      <c r="N705" s="334" t="s">
        <v>683</v>
      </c>
      <c r="O705" s="335"/>
    </row>
    <row r="706" spans="1:15" ht="38.25" x14ac:dyDescent="0.2">
      <c r="A706" s="181"/>
      <c r="B706" s="49" t="s">
        <v>682</v>
      </c>
      <c r="C706" s="36">
        <v>892</v>
      </c>
      <c r="D706" s="42" t="s">
        <v>790</v>
      </c>
      <c r="E706" s="58">
        <v>44022</v>
      </c>
      <c r="F706" s="58">
        <v>44022</v>
      </c>
      <c r="G706" s="42" t="s">
        <v>791</v>
      </c>
      <c r="H706" s="42" t="s">
        <v>684</v>
      </c>
      <c r="I706" s="23" t="s">
        <v>1436</v>
      </c>
      <c r="J706" s="329" t="s">
        <v>1376</v>
      </c>
      <c r="K706" s="329" t="s">
        <v>1942</v>
      </c>
      <c r="L706" s="42"/>
      <c r="M706" s="42" t="s">
        <v>685</v>
      </c>
      <c r="N706" s="334" t="s">
        <v>683</v>
      </c>
      <c r="O706" s="335"/>
    </row>
    <row r="707" spans="1:15" ht="38.25" x14ac:dyDescent="0.2">
      <c r="A707" s="181"/>
      <c r="B707" s="49" t="s">
        <v>682</v>
      </c>
      <c r="C707" s="307" t="s">
        <v>2332</v>
      </c>
      <c r="D707" s="42"/>
      <c r="E707" s="60">
        <v>42359</v>
      </c>
      <c r="F707" s="60">
        <v>42359</v>
      </c>
      <c r="G707" s="42" t="s">
        <v>791</v>
      </c>
      <c r="H707" s="42" t="s">
        <v>684</v>
      </c>
      <c r="I707" s="23" t="s">
        <v>1437</v>
      </c>
      <c r="J707" s="329" t="s">
        <v>1376</v>
      </c>
      <c r="K707" s="329" t="s">
        <v>1942</v>
      </c>
      <c r="L707" s="42"/>
      <c r="M707" s="42" t="s">
        <v>685</v>
      </c>
      <c r="N707" s="334" t="s">
        <v>683</v>
      </c>
      <c r="O707" s="335"/>
    </row>
    <row r="708" spans="1:15" ht="38.25" x14ac:dyDescent="0.2">
      <c r="A708" s="181"/>
      <c r="B708" s="49" t="s">
        <v>682</v>
      </c>
      <c r="C708" s="36">
        <v>892</v>
      </c>
      <c r="D708" s="42" t="s">
        <v>790</v>
      </c>
      <c r="E708" s="58">
        <v>44022</v>
      </c>
      <c r="F708" s="58">
        <v>44022</v>
      </c>
      <c r="G708" s="42" t="s">
        <v>791</v>
      </c>
      <c r="H708" s="42" t="s">
        <v>684</v>
      </c>
      <c r="I708" s="23" t="s">
        <v>1438</v>
      </c>
      <c r="J708" s="329" t="s">
        <v>1376</v>
      </c>
      <c r="K708" s="329" t="s">
        <v>1942</v>
      </c>
      <c r="L708" s="42"/>
      <c r="M708" s="42" t="s">
        <v>685</v>
      </c>
      <c r="N708" s="334" t="s">
        <v>683</v>
      </c>
      <c r="O708" s="335"/>
    </row>
    <row r="709" spans="1:15" ht="38.25" x14ac:dyDescent="0.2">
      <c r="A709" s="181"/>
      <c r="B709" s="49"/>
      <c r="C709" s="307" t="s">
        <v>2332</v>
      </c>
      <c r="D709" s="42"/>
      <c r="E709" s="60">
        <v>42359</v>
      </c>
      <c r="F709" s="60">
        <v>42359</v>
      </c>
      <c r="G709" s="42" t="s">
        <v>791</v>
      </c>
      <c r="H709" s="42" t="s">
        <v>684</v>
      </c>
      <c r="I709" s="23" t="s">
        <v>1439</v>
      </c>
      <c r="J709" s="329" t="s">
        <v>1376</v>
      </c>
      <c r="K709" s="329" t="s">
        <v>1942</v>
      </c>
      <c r="L709" s="42"/>
      <c r="M709" s="42" t="s">
        <v>685</v>
      </c>
      <c r="N709" s="334" t="s">
        <v>683</v>
      </c>
      <c r="O709" s="335"/>
    </row>
    <row r="710" spans="1:15" ht="38.25" x14ac:dyDescent="0.2">
      <c r="A710" s="181"/>
      <c r="B710" s="49" t="s">
        <v>2099</v>
      </c>
      <c r="C710" s="36">
        <v>1177</v>
      </c>
      <c r="D710" s="42" t="s">
        <v>2099</v>
      </c>
      <c r="E710" s="53">
        <v>45516</v>
      </c>
      <c r="F710" s="53">
        <v>45516</v>
      </c>
      <c r="G710" s="42" t="s">
        <v>791</v>
      </c>
      <c r="H710" s="42" t="s">
        <v>684</v>
      </c>
      <c r="I710" s="23" t="s">
        <v>2094</v>
      </c>
      <c r="J710" s="23" t="s">
        <v>2442</v>
      </c>
      <c r="K710" s="23" t="s">
        <v>2444</v>
      </c>
      <c r="L710" s="42"/>
      <c r="M710" s="42" t="s">
        <v>685</v>
      </c>
      <c r="N710" s="334" t="s">
        <v>683</v>
      </c>
      <c r="O710" s="335"/>
    </row>
    <row r="711" spans="1:15" ht="38.25" x14ac:dyDescent="0.2">
      <c r="A711" s="181"/>
      <c r="B711" s="49" t="s">
        <v>682</v>
      </c>
      <c r="C711" s="36">
        <v>219</v>
      </c>
      <c r="D711" s="42" t="s">
        <v>790</v>
      </c>
      <c r="E711" s="58">
        <v>45341</v>
      </c>
      <c r="F711" s="58">
        <v>45341</v>
      </c>
      <c r="G711" s="42" t="s">
        <v>791</v>
      </c>
      <c r="H711" s="42" t="s">
        <v>684</v>
      </c>
      <c r="I711" s="23" t="s">
        <v>1440</v>
      </c>
      <c r="J711" s="329" t="s">
        <v>1377</v>
      </c>
      <c r="K711" s="329" t="s">
        <v>1943</v>
      </c>
      <c r="L711" s="42"/>
      <c r="M711" s="42" t="s">
        <v>685</v>
      </c>
      <c r="N711" s="334" t="s">
        <v>683</v>
      </c>
      <c r="O711" s="335"/>
    </row>
    <row r="712" spans="1:15" ht="38.25" x14ac:dyDescent="0.2">
      <c r="A712" s="181"/>
      <c r="B712" s="49" t="s">
        <v>2099</v>
      </c>
      <c r="C712" s="36">
        <v>1177</v>
      </c>
      <c r="D712" s="42" t="s">
        <v>2099</v>
      </c>
      <c r="E712" s="53">
        <v>45516</v>
      </c>
      <c r="F712" s="53">
        <v>45516</v>
      </c>
      <c r="G712" s="23" t="s">
        <v>791</v>
      </c>
      <c r="H712" s="23" t="s">
        <v>684</v>
      </c>
      <c r="I712" s="23" t="s">
        <v>1440</v>
      </c>
      <c r="J712" s="23" t="s">
        <v>2442</v>
      </c>
      <c r="K712" s="23" t="s">
        <v>2444</v>
      </c>
      <c r="L712" s="42"/>
      <c r="M712" s="42"/>
      <c r="N712" s="334"/>
      <c r="O712" s="335"/>
    </row>
    <row r="713" spans="1:15" ht="38.25" x14ac:dyDescent="0.2">
      <c r="A713" s="181"/>
      <c r="B713" s="49" t="s">
        <v>2099</v>
      </c>
      <c r="C713" s="36">
        <v>1177</v>
      </c>
      <c r="D713" s="42" t="s">
        <v>2099</v>
      </c>
      <c r="E713" s="53">
        <v>45516</v>
      </c>
      <c r="F713" s="53">
        <v>45516</v>
      </c>
      <c r="G713" s="42" t="s">
        <v>791</v>
      </c>
      <c r="H713" s="42" t="s">
        <v>684</v>
      </c>
      <c r="I713" s="23" t="s">
        <v>1441</v>
      </c>
      <c r="J713" s="23" t="s">
        <v>2442</v>
      </c>
      <c r="K713" s="23" t="s">
        <v>2444</v>
      </c>
      <c r="L713" s="42"/>
      <c r="M713" s="42" t="s">
        <v>685</v>
      </c>
      <c r="N713" s="334" t="s">
        <v>683</v>
      </c>
      <c r="O713" s="335"/>
    </row>
    <row r="714" spans="1:15" ht="38.25" x14ac:dyDescent="0.2">
      <c r="A714" s="181"/>
      <c r="B714" s="49" t="s">
        <v>2099</v>
      </c>
      <c r="C714" s="36">
        <v>1177</v>
      </c>
      <c r="D714" s="42" t="s">
        <v>2099</v>
      </c>
      <c r="E714" s="53">
        <v>45516</v>
      </c>
      <c r="F714" s="53">
        <v>45516</v>
      </c>
      <c r="G714" s="42" t="s">
        <v>791</v>
      </c>
      <c r="H714" s="42" t="s">
        <v>684</v>
      </c>
      <c r="I714" s="23" t="s">
        <v>1442</v>
      </c>
      <c r="J714" s="23" t="s">
        <v>2442</v>
      </c>
      <c r="K714" s="23" t="s">
        <v>2444</v>
      </c>
      <c r="L714" s="42"/>
      <c r="M714" s="42" t="s">
        <v>685</v>
      </c>
      <c r="N714" s="334" t="s">
        <v>683</v>
      </c>
      <c r="O714" s="335"/>
    </row>
    <row r="715" spans="1:15" ht="38.25" x14ac:dyDescent="0.2">
      <c r="A715" s="181"/>
      <c r="B715" s="24" t="s">
        <v>682</v>
      </c>
      <c r="C715" s="36">
        <v>219</v>
      </c>
      <c r="D715" s="23" t="s">
        <v>790</v>
      </c>
      <c r="E715" s="53">
        <v>45341</v>
      </c>
      <c r="F715" s="53">
        <v>45341</v>
      </c>
      <c r="G715" s="23" t="s">
        <v>791</v>
      </c>
      <c r="H715" s="23" t="s">
        <v>684</v>
      </c>
      <c r="I715" s="23" t="s">
        <v>1443</v>
      </c>
      <c r="J715" s="329" t="s">
        <v>1378</v>
      </c>
      <c r="K715" s="329" t="s">
        <v>1944</v>
      </c>
      <c r="L715" s="42"/>
      <c r="M715" s="42" t="s">
        <v>685</v>
      </c>
      <c r="N715" s="334" t="s">
        <v>683</v>
      </c>
      <c r="O715" s="335"/>
    </row>
    <row r="716" spans="1:15" ht="38.25" x14ac:dyDescent="0.2">
      <c r="A716" s="181"/>
      <c r="B716" s="24" t="s">
        <v>682</v>
      </c>
      <c r="C716" s="36">
        <v>219</v>
      </c>
      <c r="D716" s="23" t="s">
        <v>790</v>
      </c>
      <c r="E716" s="53">
        <v>45341</v>
      </c>
      <c r="F716" s="53">
        <v>45341</v>
      </c>
      <c r="G716" s="23" t="s">
        <v>791</v>
      </c>
      <c r="H716" s="23" t="s">
        <v>684</v>
      </c>
      <c r="I716" s="23" t="s">
        <v>1444</v>
      </c>
      <c r="J716" s="329" t="s">
        <v>1379</v>
      </c>
      <c r="K716" s="329" t="s">
        <v>1945</v>
      </c>
      <c r="L716" s="42"/>
      <c r="M716" s="42" t="s">
        <v>685</v>
      </c>
      <c r="N716" s="334" t="s">
        <v>683</v>
      </c>
      <c r="O716" s="335"/>
    </row>
    <row r="717" spans="1:15" ht="38.25" x14ac:dyDescent="0.2">
      <c r="A717" s="181"/>
      <c r="B717" s="49" t="s">
        <v>2099</v>
      </c>
      <c r="C717" s="36">
        <v>1177</v>
      </c>
      <c r="D717" s="42" t="s">
        <v>2099</v>
      </c>
      <c r="E717" s="53">
        <v>45516</v>
      </c>
      <c r="F717" s="53">
        <v>45516</v>
      </c>
      <c r="G717" s="42" t="s">
        <v>791</v>
      </c>
      <c r="H717" s="42" t="s">
        <v>684</v>
      </c>
      <c r="I717" s="23" t="s">
        <v>1445</v>
      </c>
      <c r="J717" s="23" t="s">
        <v>2442</v>
      </c>
      <c r="K717" s="23" t="s">
        <v>2444</v>
      </c>
      <c r="L717" s="42"/>
      <c r="M717" s="42" t="s">
        <v>685</v>
      </c>
      <c r="N717" s="334" t="s">
        <v>683</v>
      </c>
      <c r="O717" s="335"/>
    </row>
    <row r="718" spans="1:15" ht="38.25" x14ac:dyDescent="0.2">
      <c r="A718" s="181"/>
      <c r="B718" s="49" t="s">
        <v>2099</v>
      </c>
      <c r="C718" s="36">
        <v>1177</v>
      </c>
      <c r="D718" s="42" t="s">
        <v>2099</v>
      </c>
      <c r="E718" s="53">
        <v>45516</v>
      </c>
      <c r="F718" s="53">
        <v>45516</v>
      </c>
      <c r="G718" s="42" t="s">
        <v>791</v>
      </c>
      <c r="H718" s="42" t="s">
        <v>684</v>
      </c>
      <c r="I718" s="23" t="s">
        <v>1446</v>
      </c>
      <c r="J718" s="23" t="s">
        <v>2442</v>
      </c>
      <c r="K718" s="23" t="s">
        <v>2444</v>
      </c>
      <c r="L718" s="42"/>
      <c r="M718" s="42" t="s">
        <v>685</v>
      </c>
      <c r="N718" s="334" t="s">
        <v>683</v>
      </c>
      <c r="O718" s="335"/>
    </row>
    <row r="719" spans="1:15" ht="38.25" x14ac:dyDescent="0.2">
      <c r="A719" s="181"/>
      <c r="B719" s="49" t="s">
        <v>2099</v>
      </c>
      <c r="C719" s="36">
        <v>1177</v>
      </c>
      <c r="D719" s="42" t="s">
        <v>2099</v>
      </c>
      <c r="E719" s="53">
        <v>45516</v>
      </c>
      <c r="F719" s="53">
        <v>45516</v>
      </c>
      <c r="G719" s="42" t="s">
        <v>791</v>
      </c>
      <c r="H719" s="42" t="s">
        <v>684</v>
      </c>
      <c r="I719" s="23" t="s">
        <v>1447</v>
      </c>
      <c r="J719" s="23" t="s">
        <v>2442</v>
      </c>
      <c r="K719" s="23" t="s">
        <v>2444</v>
      </c>
      <c r="L719" s="42"/>
      <c r="M719" s="42" t="s">
        <v>685</v>
      </c>
      <c r="N719" s="334" t="s">
        <v>683</v>
      </c>
      <c r="O719" s="335"/>
    </row>
    <row r="720" spans="1:15" ht="38.25" x14ac:dyDescent="0.2">
      <c r="A720" s="181"/>
      <c r="B720" s="49" t="s">
        <v>2099</v>
      </c>
      <c r="C720" s="36">
        <v>1177</v>
      </c>
      <c r="D720" s="42" t="s">
        <v>2099</v>
      </c>
      <c r="E720" s="53">
        <v>45516</v>
      </c>
      <c r="F720" s="53">
        <v>45516</v>
      </c>
      <c r="G720" s="42" t="s">
        <v>791</v>
      </c>
      <c r="H720" s="42" t="s">
        <v>684</v>
      </c>
      <c r="I720" s="23" t="s">
        <v>1448</v>
      </c>
      <c r="J720" s="23" t="s">
        <v>2442</v>
      </c>
      <c r="K720" s="23" t="s">
        <v>2444</v>
      </c>
      <c r="L720" s="42"/>
      <c r="M720" s="42" t="s">
        <v>685</v>
      </c>
      <c r="N720" s="334" t="s">
        <v>683</v>
      </c>
      <c r="O720" s="335"/>
    </row>
    <row r="721" spans="1:15" ht="38.25" x14ac:dyDescent="0.2">
      <c r="A721" s="181"/>
      <c r="B721" s="49" t="s">
        <v>682</v>
      </c>
      <c r="C721" s="36">
        <v>219</v>
      </c>
      <c r="D721" s="42" t="s">
        <v>790</v>
      </c>
      <c r="E721" s="58">
        <v>45341</v>
      </c>
      <c r="F721" s="58">
        <v>45341</v>
      </c>
      <c r="G721" s="42" t="s">
        <v>791</v>
      </c>
      <c r="H721" s="42" t="s">
        <v>684</v>
      </c>
      <c r="I721" s="23" t="s">
        <v>1449</v>
      </c>
      <c r="J721" s="23" t="s">
        <v>1380</v>
      </c>
      <c r="K721" s="23" t="s">
        <v>1946</v>
      </c>
      <c r="L721" s="42"/>
      <c r="M721" s="42" t="s">
        <v>685</v>
      </c>
      <c r="N721" s="334" t="s">
        <v>683</v>
      </c>
      <c r="O721" s="335"/>
    </row>
    <row r="722" spans="1:15" ht="38.25" x14ac:dyDescent="0.2">
      <c r="A722" s="181"/>
      <c r="B722" s="49" t="s">
        <v>682</v>
      </c>
      <c r="C722" s="36">
        <v>219</v>
      </c>
      <c r="D722" s="42" t="s">
        <v>790</v>
      </c>
      <c r="E722" s="58">
        <v>45341</v>
      </c>
      <c r="F722" s="58">
        <v>45341</v>
      </c>
      <c r="G722" s="42" t="s">
        <v>791</v>
      </c>
      <c r="H722" s="42" t="s">
        <v>684</v>
      </c>
      <c r="I722" s="23" t="s">
        <v>1450</v>
      </c>
      <c r="J722" s="23" t="s">
        <v>1381</v>
      </c>
      <c r="K722" s="23" t="s">
        <v>1947</v>
      </c>
      <c r="L722" s="42"/>
      <c r="M722" s="42" t="s">
        <v>685</v>
      </c>
      <c r="N722" s="334" t="s">
        <v>683</v>
      </c>
      <c r="O722" s="335"/>
    </row>
    <row r="723" spans="1:15" ht="38.25" x14ac:dyDescent="0.2">
      <c r="A723" s="181"/>
      <c r="B723" s="49" t="s">
        <v>682</v>
      </c>
      <c r="C723" s="36">
        <v>219</v>
      </c>
      <c r="D723" s="42" t="s">
        <v>790</v>
      </c>
      <c r="E723" s="58">
        <v>45341</v>
      </c>
      <c r="F723" s="58">
        <v>45341</v>
      </c>
      <c r="G723" s="42" t="s">
        <v>791</v>
      </c>
      <c r="H723" s="42" t="s">
        <v>684</v>
      </c>
      <c r="I723" s="23" t="s">
        <v>1451</v>
      </c>
      <c r="J723" s="23" t="s">
        <v>1382</v>
      </c>
      <c r="K723" s="23" t="s">
        <v>1948</v>
      </c>
      <c r="L723" s="42"/>
      <c r="M723" s="42" t="s">
        <v>685</v>
      </c>
      <c r="N723" s="334" t="s">
        <v>683</v>
      </c>
      <c r="O723" s="335"/>
    </row>
    <row r="724" spans="1:15" ht="38.25" x14ac:dyDescent="0.2">
      <c r="A724" s="181"/>
      <c r="B724" s="49" t="s">
        <v>2099</v>
      </c>
      <c r="C724" s="36">
        <v>1177</v>
      </c>
      <c r="D724" s="42" t="s">
        <v>2099</v>
      </c>
      <c r="E724" s="53">
        <v>45516</v>
      </c>
      <c r="F724" s="53">
        <v>45516</v>
      </c>
      <c r="G724" s="42" t="s">
        <v>791</v>
      </c>
      <c r="H724" s="42" t="s">
        <v>684</v>
      </c>
      <c r="I724" s="23" t="s">
        <v>1452</v>
      </c>
      <c r="J724" s="23" t="s">
        <v>1382</v>
      </c>
      <c r="K724" s="23" t="s">
        <v>1948</v>
      </c>
      <c r="L724" s="42"/>
      <c r="M724" s="42" t="s">
        <v>685</v>
      </c>
      <c r="N724" s="334" t="s">
        <v>683</v>
      </c>
      <c r="O724" s="335"/>
    </row>
    <row r="725" spans="1:15" ht="38.25" x14ac:dyDescent="0.2">
      <c r="A725" s="181"/>
      <c r="B725" s="49" t="s">
        <v>682</v>
      </c>
      <c r="C725" s="36">
        <v>219</v>
      </c>
      <c r="D725" s="42" t="s">
        <v>790</v>
      </c>
      <c r="E725" s="58">
        <v>45341</v>
      </c>
      <c r="F725" s="58">
        <v>45341</v>
      </c>
      <c r="G725" s="42" t="s">
        <v>791</v>
      </c>
      <c r="H725" s="42" t="s">
        <v>684</v>
      </c>
      <c r="I725" s="23" t="s">
        <v>1453</v>
      </c>
      <c r="J725" s="23" t="s">
        <v>1383</v>
      </c>
      <c r="K725" s="23" t="s">
        <v>1949</v>
      </c>
      <c r="L725" s="42"/>
      <c r="M725" s="42" t="s">
        <v>685</v>
      </c>
      <c r="N725" s="334" t="s">
        <v>683</v>
      </c>
      <c r="O725" s="335"/>
    </row>
    <row r="726" spans="1:15" ht="38.25" x14ac:dyDescent="0.2">
      <c r="A726" s="181"/>
      <c r="B726" s="49"/>
      <c r="C726" s="307" t="s">
        <v>2333</v>
      </c>
      <c r="D726" s="42"/>
      <c r="E726" s="53">
        <v>45424</v>
      </c>
      <c r="F726" s="53">
        <v>45424</v>
      </c>
      <c r="G726" s="42" t="s">
        <v>791</v>
      </c>
      <c r="H726" s="42" t="s">
        <v>684</v>
      </c>
      <c r="I726" s="23" t="s">
        <v>1454</v>
      </c>
      <c r="J726" s="23" t="s">
        <v>1383</v>
      </c>
      <c r="K726" s="23" t="s">
        <v>1949</v>
      </c>
      <c r="L726" s="42"/>
      <c r="M726" s="42" t="s">
        <v>685</v>
      </c>
      <c r="N726" s="334" t="s">
        <v>683</v>
      </c>
      <c r="O726" s="335"/>
    </row>
    <row r="727" spans="1:15" ht="38.25" x14ac:dyDescent="0.2">
      <c r="A727" s="181"/>
      <c r="B727" s="49"/>
      <c r="C727" s="307" t="s">
        <v>2333</v>
      </c>
      <c r="D727" s="42"/>
      <c r="E727" s="53">
        <v>45424</v>
      </c>
      <c r="F727" s="53">
        <v>45424</v>
      </c>
      <c r="G727" s="42" t="s">
        <v>791</v>
      </c>
      <c r="H727" s="42" t="s">
        <v>684</v>
      </c>
      <c r="I727" s="23" t="s">
        <v>1456</v>
      </c>
      <c r="J727" s="23" t="s">
        <v>1383</v>
      </c>
      <c r="K727" s="23" t="s">
        <v>1949</v>
      </c>
      <c r="L727" s="42"/>
      <c r="M727" s="42" t="s">
        <v>685</v>
      </c>
      <c r="N727" s="334" t="s">
        <v>683</v>
      </c>
      <c r="O727" s="335"/>
    </row>
    <row r="728" spans="1:15" ht="38.25" x14ac:dyDescent="0.2">
      <c r="A728" s="181"/>
      <c r="B728" s="49" t="s">
        <v>682</v>
      </c>
      <c r="C728" s="36">
        <v>219</v>
      </c>
      <c r="D728" s="42" t="s">
        <v>790</v>
      </c>
      <c r="E728" s="58">
        <v>45341</v>
      </c>
      <c r="F728" s="58">
        <v>45341</v>
      </c>
      <c r="G728" s="42" t="s">
        <v>791</v>
      </c>
      <c r="H728" s="42" t="s">
        <v>684</v>
      </c>
      <c r="I728" s="23" t="s">
        <v>1455</v>
      </c>
      <c r="J728" s="23" t="s">
        <v>1384</v>
      </c>
      <c r="K728" s="23" t="s">
        <v>1950</v>
      </c>
      <c r="L728" s="42"/>
      <c r="M728" s="42" t="s">
        <v>685</v>
      </c>
      <c r="N728" s="334" t="s">
        <v>683</v>
      </c>
      <c r="O728" s="335"/>
    </row>
    <row r="729" spans="1:15" ht="38.25" x14ac:dyDescent="0.2">
      <c r="A729" s="181"/>
      <c r="B729" s="49" t="s">
        <v>682</v>
      </c>
      <c r="C729" s="36">
        <v>219</v>
      </c>
      <c r="D729" s="42" t="s">
        <v>790</v>
      </c>
      <c r="E729" s="58">
        <v>45341</v>
      </c>
      <c r="F729" s="58">
        <v>45341</v>
      </c>
      <c r="G729" s="42" t="s">
        <v>791</v>
      </c>
      <c r="H729" s="42" t="s">
        <v>684</v>
      </c>
      <c r="I729" s="23" t="s">
        <v>1457</v>
      </c>
      <c r="J729" s="23" t="s">
        <v>1384</v>
      </c>
      <c r="K729" s="23" t="s">
        <v>1950</v>
      </c>
      <c r="L729" s="42"/>
      <c r="M729" s="42" t="s">
        <v>685</v>
      </c>
      <c r="N729" s="334" t="s">
        <v>683</v>
      </c>
      <c r="O729" s="335"/>
    </row>
    <row r="730" spans="1:15" ht="38.25" x14ac:dyDescent="0.2">
      <c r="A730" s="181"/>
      <c r="B730" s="49" t="s">
        <v>682</v>
      </c>
      <c r="C730" s="36">
        <v>219</v>
      </c>
      <c r="D730" s="42" t="s">
        <v>790</v>
      </c>
      <c r="E730" s="58">
        <v>45341</v>
      </c>
      <c r="F730" s="58">
        <v>45341</v>
      </c>
      <c r="G730" s="42" t="s">
        <v>791</v>
      </c>
      <c r="H730" s="42" t="s">
        <v>684</v>
      </c>
      <c r="I730" s="23" t="s">
        <v>1458</v>
      </c>
      <c r="J730" s="23" t="s">
        <v>1385</v>
      </c>
      <c r="K730" s="23" t="s">
        <v>1951</v>
      </c>
      <c r="L730" s="42"/>
      <c r="M730" s="42" t="s">
        <v>685</v>
      </c>
      <c r="N730" s="334" t="s">
        <v>683</v>
      </c>
      <c r="O730" s="335"/>
    </row>
    <row r="731" spans="1:15" ht="38.25" x14ac:dyDescent="0.2">
      <c r="A731" s="181"/>
      <c r="B731" s="49" t="s">
        <v>682</v>
      </c>
      <c r="C731" s="36">
        <v>219</v>
      </c>
      <c r="D731" s="42" t="s">
        <v>790</v>
      </c>
      <c r="E731" s="58">
        <v>45341</v>
      </c>
      <c r="F731" s="58">
        <v>45341</v>
      </c>
      <c r="G731" s="42" t="s">
        <v>791</v>
      </c>
      <c r="H731" s="42" t="s">
        <v>684</v>
      </c>
      <c r="I731" s="23" t="s">
        <v>1459</v>
      </c>
      <c r="J731" s="23" t="s">
        <v>1385</v>
      </c>
      <c r="K731" s="23" t="s">
        <v>1951</v>
      </c>
      <c r="L731" s="42"/>
      <c r="M731" s="42" t="s">
        <v>685</v>
      </c>
      <c r="N731" s="334" t="s">
        <v>683</v>
      </c>
      <c r="O731" s="335"/>
    </row>
    <row r="732" spans="1:15" ht="38.25" x14ac:dyDescent="0.2">
      <c r="A732" s="181"/>
      <c r="B732" s="49" t="s">
        <v>2099</v>
      </c>
      <c r="C732" s="36">
        <v>1177</v>
      </c>
      <c r="D732" s="42" t="s">
        <v>2099</v>
      </c>
      <c r="E732" s="53">
        <v>45516</v>
      </c>
      <c r="F732" s="53">
        <v>45516</v>
      </c>
      <c r="G732" s="42" t="s">
        <v>791</v>
      </c>
      <c r="H732" s="42" t="s">
        <v>684</v>
      </c>
      <c r="I732" s="23" t="s">
        <v>2096</v>
      </c>
      <c r="J732" s="23" t="s">
        <v>2442</v>
      </c>
      <c r="K732" s="23" t="s">
        <v>2444</v>
      </c>
      <c r="L732" s="42"/>
      <c r="M732" s="42" t="s">
        <v>685</v>
      </c>
      <c r="N732" s="334" t="s">
        <v>683</v>
      </c>
      <c r="O732" s="335"/>
    </row>
    <row r="733" spans="1:15" ht="38.25" x14ac:dyDescent="0.2">
      <c r="A733" s="181"/>
      <c r="B733" s="49" t="s">
        <v>682</v>
      </c>
      <c r="C733" s="36">
        <v>219</v>
      </c>
      <c r="D733" s="42" t="s">
        <v>790</v>
      </c>
      <c r="E733" s="58">
        <v>45341</v>
      </c>
      <c r="F733" s="58">
        <v>45341</v>
      </c>
      <c r="G733" s="42" t="s">
        <v>791</v>
      </c>
      <c r="H733" s="42" t="s">
        <v>684</v>
      </c>
      <c r="I733" s="23" t="s">
        <v>1460</v>
      </c>
      <c r="J733" s="23" t="s">
        <v>1386</v>
      </c>
      <c r="K733" s="23" t="s">
        <v>1952</v>
      </c>
      <c r="L733" s="42"/>
      <c r="M733" s="42" t="s">
        <v>685</v>
      </c>
      <c r="N733" s="334" t="s">
        <v>683</v>
      </c>
      <c r="O733" s="335"/>
    </row>
    <row r="734" spans="1:15" ht="38.25" x14ac:dyDescent="0.2">
      <c r="A734" s="181"/>
      <c r="B734" s="49" t="s">
        <v>682</v>
      </c>
      <c r="C734" s="36">
        <v>219</v>
      </c>
      <c r="D734" s="42" t="s">
        <v>790</v>
      </c>
      <c r="E734" s="58">
        <v>45341</v>
      </c>
      <c r="F734" s="58">
        <v>45341</v>
      </c>
      <c r="G734" s="42" t="s">
        <v>791</v>
      </c>
      <c r="H734" s="42" t="s">
        <v>684</v>
      </c>
      <c r="I734" s="23" t="s">
        <v>1461</v>
      </c>
      <c r="J734" s="23" t="s">
        <v>1386</v>
      </c>
      <c r="K734" s="23" t="s">
        <v>1952</v>
      </c>
      <c r="L734" s="42"/>
      <c r="M734" s="42" t="s">
        <v>685</v>
      </c>
      <c r="N734" s="334" t="s">
        <v>683</v>
      </c>
      <c r="O734" s="335"/>
    </row>
    <row r="735" spans="1:15" ht="38.25" x14ac:dyDescent="0.2">
      <c r="A735" s="181"/>
      <c r="B735" s="49" t="s">
        <v>682</v>
      </c>
      <c r="C735" s="36">
        <v>219</v>
      </c>
      <c r="D735" s="42" t="s">
        <v>790</v>
      </c>
      <c r="E735" s="58">
        <v>45341</v>
      </c>
      <c r="F735" s="58">
        <v>45341</v>
      </c>
      <c r="G735" s="42" t="s">
        <v>791</v>
      </c>
      <c r="H735" s="42" t="s">
        <v>684</v>
      </c>
      <c r="I735" s="23" t="s">
        <v>1462</v>
      </c>
      <c r="J735" s="23" t="s">
        <v>1386</v>
      </c>
      <c r="K735" s="23" t="s">
        <v>1952</v>
      </c>
      <c r="L735" s="42"/>
      <c r="M735" s="42" t="s">
        <v>685</v>
      </c>
      <c r="N735" s="334" t="s">
        <v>683</v>
      </c>
      <c r="O735" s="335"/>
    </row>
    <row r="736" spans="1:15" ht="38.25" x14ac:dyDescent="0.2">
      <c r="A736" s="181"/>
      <c r="B736" s="49" t="s">
        <v>682</v>
      </c>
      <c r="C736" s="36">
        <v>219</v>
      </c>
      <c r="D736" s="42" t="s">
        <v>790</v>
      </c>
      <c r="E736" s="58">
        <v>45341</v>
      </c>
      <c r="F736" s="58">
        <v>45341</v>
      </c>
      <c r="G736" s="42" t="s">
        <v>791</v>
      </c>
      <c r="H736" s="42" t="s">
        <v>684</v>
      </c>
      <c r="I736" s="23" t="s">
        <v>1463</v>
      </c>
      <c r="J736" s="23" t="s">
        <v>1387</v>
      </c>
      <c r="K736" s="23" t="s">
        <v>1953</v>
      </c>
      <c r="L736" s="42"/>
      <c r="M736" s="42" t="s">
        <v>685</v>
      </c>
      <c r="N736" s="334" t="s">
        <v>683</v>
      </c>
      <c r="O736" s="335"/>
    </row>
    <row r="737" spans="1:15" ht="38.25" x14ac:dyDescent="0.2">
      <c r="A737" s="181"/>
      <c r="B737" s="49" t="s">
        <v>682</v>
      </c>
      <c r="C737" s="36">
        <v>219</v>
      </c>
      <c r="D737" s="42" t="s">
        <v>790</v>
      </c>
      <c r="E737" s="58">
        <v>45341</v>
      </c>
      <c r="F737" s="58">
        <v>45341</v>
      </c>
      <c r="G737" s="42" t="s">
        <v>791</v>
      </c>
      <c r="H737" s="42" t="s">
        <v>684</v>
      </c>
      <c r="I737" s="23" t="s">
        <v>1464</v>
      </c>
      <c r="J737" s="23" t="s">
        <v>1387</v>
      </c>
      <c r="K737" s="23" t="s">
        <v>1953</v>
      </c>
      <c r="L737" s="42"/>
      <c r="M737" s="42" t="s">
        <v>685</v>
      </c>
      <c r="N737" s="334" t="s">
        <v>683</v>
      </c>
      <c r="O737" s="335"/>
    </row>
    <row r="738" spans="1:15" ht="38.25" x14ac:dyDescent="0.2">
      <c r="A738" s="181"/>
      <c r="B738" s="49" t="s">
        <v>682</v>
      </c>
      <c r="C738" s="36">
        <v>219</v>
      </c>
      <c r="D738" s="42" t="s">
        <v>790</v>
      </c>
      <c r="E738" s="58">
        <v>45341</v>
      </c>
      <c r="F738" s="58">
        <v>45341</v>
      </c>
      <c r="G738" s="42" t="s">
        <v>791</v>
      </c>
      <c r="H738" s="42" t="s">
        <v>684</v>
      </c>
      <c r="I738" s="23" t="s">
        <v>1465</v>
      </c>
      <c r="J738" s="23" t="s">
        <v>1387</v>
      </c>
      <c r="K738" s="23" t="s">
        <v>1953</v>
      </c>
      <c r="L738" s="42"/>
      <c r="M738" s="42" t="s">
        <v>685</v>
      </c>
      <c r="N738" s="334" t="s">
        <v>683</v>
      </c>
      <c r="O738" s="335"/>
    </row>
    <row r="739" spans="1:15" ht="51" x14ac:dyDescent="0.2">
      <c r="A739" s="181"/>
      <c r="B739" s="49" t="s">
        <v>682</v>
      </c>
      <c r="C739" s="36">
        <v>1484</v>
      </c>
      <c r="D739" s="42" t="s">
        <v>790</v>
      </c>
      <c r="E739" s="58">
        <v>45238</v>
      </c>
      <c r="F739" s="58">
        <v>45238</v>
      </c>
      <c r="G739" s="42" t="s">
        <v>791</v>
      </c>
      <c r="H739" s="42" t="s">
        <v>684</v>
      </c>
      <c r="I739" s="23" t="s">
        <v>1466</v>
      </c>
      <c r="J739" s="329" t="s">
        <v>1388</v>
      </c>
      <c r="K739" s="329" t="s">
        <v>1954</v>
      </c>
      <c r="L739" s="42"/>
      <c r="M739" s="42" t="s">
        <v>685</v>
      </c>
      <c r="N739" s="334" t="s">
        <v>683</v>
      </c>
      <c r="O739" s="335"/>
    </row>
    <row r="740" spans="1:15" ht="51" x14ac:dyDescent="0.2">
      <c r="A740" s="181"/>
      <c r="B740" s="49" t="s">
        <v>682</v>
      </c>
      <c r="C740" s="36">
        <v>1440</v>
      </c>
      <c r="D740" s="42" t="s">
        <v>790</v>
      </c>
      <c r="E740" s="58">
        <v>45226</v>
      </c>
      <c r="F740" s="58">
        <v>45226</v>
      </c>
      <c r="G740" s="42" t="s">
        <v>791</v>
      </c>
      <c r="H740" s="42" t="s">
        <v>684</v>
      </c>
      <c r="I740" s="23" t="s">
        <v>1467</v>
      </c>
      <c r="J740" s="23" t="s">
        <v>1389</v>
      </c>
      <c r="K740" s="23" t="s">
        <v>1955</v>
      </c>
      <c r="L740" s="42"/>
      <c r="M740" s="42" t="s">
        <v>685</v>
      </c>
      <c r="N740" s="334" t="s">
        <v>683</v>
      </c>
      <c r="O740" s="335"/>
    </row>
    <row r="741" spans="1:15" ht="51" x14ac:dyDescent="0.2">
      <c r="A741" s="181"/>
      <c r="B741" s="49" t="s">
        <v>682</v>
      </c>
      <c r="C741" s="36">
        <v>1484</v>
      </c>
      <c r="D741" s="42" t="s">
        <v>790</v>
      </c>
      <c r="E741" s="58">
        <v>45238</v>
      </c>
      <c r="F741" s="58">
        <v>45238</v>
      </c>
      <c r="G741" s="42" t="s">
        <v>791</v>
      </c>
      <c r="H741" s="42" t="s">
        <v>684</v>
      </c>
      <c r="I741" s="23" t="s">
        <v>1468</v>
      </c>
      <c r="J741" s="329" t="s">
        <v>1390</v>
      </c>
      <c r="K741" s="329" t="s">
        <v>1956</v>
      </c>
      <c r="L741" s="42"/>
      <c r="M741" s="42" t="s">
        <v>685</v>
      </c>
      <c r="N741" s="334" t="s">
        <v>683</v>
      </c>
      <c r="O741" s="335"/>
    </row>
    <row r="742" spans="1:15" ht="51" x14ac:dyDescent="0.2">
      <c r="A742" s="181"/>
      <c r="B742" s="49" t="s">
        <v>682</v>
      </c>
      <c r="C742" s="36">
        <v>1440</v>
      </c>
      <c r="D742" s="42" t="s">
        <v>790</v>
      </c>
      <c r="E742" s="58">
        <v>45226</v>
      </c>
      <c r="F742" s="58">
        <v>45226</v>
      </c>
      <c r="G742" s="42" t="s">
        <v>791</v>
      </c>
      <c r="H742" s="42" t="s">
        <v>684</v>
      </c>
      <c r="I742" s="23" t="s">
        <v>1469</v>
      </c>
      <c r="J742" s="23" t="s">
        <v>1391</v>
      </c>
      <c r="K742" s="23" t="s">
        <v>1957</v>
      </c>
      <c r="L742" s="42"/>
      <c r="M742" s="42" t="s">
        <v>685</v>
      </c>
      <c r="N742" s="334" t="s">
        <v>683</v>
      </c>
      <c r="O742" s="335"/>
    </row>
    <row r="743" spans="1:15" ht="51" x14ac:dyDescent="0.2">
      <c r="A743" s="181"/>
      <c r="B743" s="49" t="s">
        <v>682</v>
      </c>
      <c r="C743" s="36">
        <v>1440</v>
      </c>
      <c r="D743" s="42" t="s">
        <v>790</v>
      </c>
      <c r="E743" s="58">
        <v>45226</v>
      </c>
      <c r="F743" s="58">
        <v>45226</v>
      </c>
      <c r="G743" s="42" t="s">
        <v>791</v>
      </c>
      <c r="H743" s="42" t="s">
        <v>684</v>
      </c>
      <c r="I743" s="23" t="s">
        <v>1470</v>
      </c>
      <c r="J743" s="331" t="s">
        <v>1392</v>
      </c>
      <c r="K743" s="329" t="s">
        <v>1958</v>
      </c>
      <c r="L743" s="42"/>
      <c r="M743" s="42" t="s">
        <v>685</v>
      </c>
      <c r="N743" s="334" t="s">
        <v>683</v>
      </c>
      <c r="O743" s="335"/>
    </row>
    <row r="744" spans="1:15" ht="51" x14ac:dyDescent="0.2">
      <c r="A744" s="181"/>
      <c r="B744" s="49" t="s">
        <v>682</v>
      </c>
      <c r="C744" s="36">
        <v>1484</v>
      </c>
      <c r="D744" s="42" t="s">
        <v>790</v>
      </c>
      <c r="E744" s="58">
        <v>45238</v>
      </c>
      <c r="F744" s="58">
        <v>45238</v>
      </c>
      <c r="G744" s="42" t="s">
        <v>791</v>
      </c>
      <c r="H744" s="42" t="s">
        <v>684</v>
      </c>
      <c r="I744" s="23" t="s">
        <v>1471</v>
      </c>
      <c r="J744" s="329" t="s">
        <v>1393</v>
      </c>
      <c r="K744" s="329" t="s">
        <v>1959</v>
      </c>
      <c r="L744" s="42"/>
      <c r="M744" s="42" t="s">
        <v>685</v>
      </c>
      <c r="N744" s="334" t="s">
        <v>683</v>
      </c>
      <c r="O744" s="335"/>
    </row>
    <row r="745" spans="1:15" ht="51" x14ac:dyDescent="0.2">
      <c r="A745" s="181"/>
      <c r="B745" s="49" t="s">
        <v>682</v>
      </c>
      <c r="C745" s="36">
        <v>1484</v>
      </c>
      <c r="D745" s="42" t="s">
        <v>790</v>
      </c>
      <c r="E745" s="58">
        <v>45238</v>
      </c>
      <c r="F745" s="58">
        <v>45238</v>
      </c>
      <c r="G745" s="42" t="s">
        <v>791</v>
      </c>
      <c r="H745" s="42" t="s">
        <v>684</v>
      </c>
      <c r="I745" s="23" t="s">
        <v>1472</v>
      </c>
      <c r="J745" s="23" t="s">
        <v>1394</v>
      </c>
      <c r="K745" s="23" t="s">
        <v>1960</v>
      </c>
      <c r="L745" s="42"/>
      <c r="M745" s="42" t="s">
        <v>685</v>
      </c>
      <c r="N745" s="334" t="s">
        <v>683</v>
      </c>
      <c r="O745" s="335"/>
    </row>
    <row r="746" spans="1:15" ht="51" x14ac:dyDescent="0.2">
      <c r="A746" s="181"/>
      <c r="B746" s="49" t="s">
        <v>682</v>
      </c>
      <c r="C746" s="36">
        <v>1484</v>
      </c>
      <c r="D746" s="42" t="s">
        <v>790</v>
      </c>
      <c r="E746" s="58">
        <v>45238</v>
      </c>
      <c r="F746" s="58">
        <v>45238</v>
      </c>
      <c r="G746" s="42" t="s">
        <v>791</v>
      </c>
      <c r="H746" s="42" t="s">
        <v>684</v>
      </c>
      <c r="I746" s="23" t="s">
        <v>1473</v>
      </c>
      <c r="J746" s="329" t="s">
        <v>1395</v>
      </c>
      <c r="K746" s="329" t="s">
        <v>1961</v>
      </c>
      <c r="L746" s="42"/>
      <c r="M746" s="42" t="s">
        <v>685</v>
      </c>
      <c r="N746" s="334" t="s">
        <v>683</v>
      </c>
      <c r="O746" s="335"/>
    </row>
    <row r="747" spans="1:15" ht="38.25" x14ac:dyDescent="0.2">
      <c r="A747" s="181"/>
      <c r="B747" s="49" t="s">
        <v>2099</v>
      </c>
      <c r="C747" s="36">
        <v>1175</v>
      </c>
      <c r="D747" s="42" t="s">
        <v>2099</v>
      </c>
      <c r="E747" s="53">
        <v>45516</v>
      </c>
      <c r="F747" s="53">
        <v>45516</v>
      </c>
      <c r="G747" s="42" t="s">
        <v>791</v>
      </c>
      <c r="H747" s="42" t="s">
        <v>684</v>
      </c>
      <c r="I747" s="23" t="s">
        <v>1475</v>
      </c>
      <c r="J747" s="23" t="s">
        <v>2427</v>
      </c>
      <c r="K747" s="324" t="s">
        <v>2109</v>
      </c>
      <c r="L747" s="42"/>
      <c r="M747" s="42" t="s">
        <v>685</v>
      </c>
      <c r="N747" s="334" t="s">
        <v>683</v>
      </c>
      <c r="O747" s="335"/>
    </row>
    <row r="748" spans="1:15" ht="25.5" x14ac:dyDescent="0.2">
      <c r="A748" s="181"/>
      <c r="B748" s="49" t="s">
        <v>2099</v>
      </c>
      <c r="C748" s="36">
        <v>1175</v>
      </c>
      <c r="D748" s="42" t="s">
        <v>2099</v>
      </c>
      <c r="E748" s="53">
        <v>45516</v>
      </c>
      <c r="F748" s="53">
        <v>45516</v>
      </c>
      <c r="G748" s="42" t="s">
        <v>791</v>
      </c>
      <c r="H748" s="42" t="s">
        <v>684</v>
      </c>
      <c r="I748" s="23" t="s">
        <v>1476</v>
      </c>
      <c r="J748" s="23" t="s">
        <v>2427</v>
      </c>
      <c r="K748" s="324" t="s">
        <v>2109</v>
      </c>
      <c r="L748" s="42"/>
      <c r="M748" s="42" t="s">
        <v>685</v>
      </c>
      <c r="N748" s="334" t="s">
        <v>683</v>
      </c>
      <c r="O748" s="335"/>
    </row>
    <row r="749" spans="1:15" ht="25.5" x14ac:dyDescent="0.2">
      <c r="A749" s="181"/>
      <c r="B749" s="49" t="s">
        <v>2099</v>
      </c>
      <c r="C749" s="36">
        <v>1175</v>
      </c>
      <c r="D749" s="42" t="s">
        <v>2099</v>
      </c>
      <c r="E749" s="53">
        <v>45516</v>
      </c>
      <c r="F749" s="53">
        <v>45516</v>
      </c>
      <c r="G749" s="42" t="s">
        <v>791</v>
      </c>
      <c r="H749" s="42" t="s">
        <v>684</v>
      </c>
      <c r="I749" s="23" t="s">
        <v>1477</v>
      </c>
      <c r="J749" s="23" t="s">
        <v>2427</v>
      </c>
      <c r="K749" s="324" t="s">
        <v>2109</v>
      </c>
      <c r="L749" s="42"/>
      <c r="M749" s="42" t="s">
        <v>685</v>
      </c>
      <c r="N749" s="334" t="s">
        <v>683</v>
      </c>
      <c r="O749" s="335"/>
    </row>
    <row r="750" spans="1:15" ht="25.5" x14ac:dyDescent="0.2">
      <c r="A750" s="181"/>
      <c r="B750" s="49" t="s">
        <v>2099</v>
      </c>
      <c r="C750" s="36">
        <v>1175</v>
      </c>
      <c r="D750" s="42" t="s">
        <v>2099</v>
      </c>
      <c r="E750" s="53">
        <v>45516</v>
      </c>
      <c r="F750" s="53">
        <v>45516</v>
      </c>
      <c r="G750" s="42" t="s">
        <v>791</v>
      </c>
      <c r="H750" s="42" t="s">
        <v>684</v>
      </c>
      <c r="I750" s="23" t="s">
        <v>1478</v>
      </c>
      <c r="J750" s="23" t="s">
        <v>2427</v>
      </c>
      <c r="K750" s="324" t="s">
        <v>2109</v>
      </c>
      <c r="L750" s="42"/>
      <c r="M750" s="42" t="s">
        <v>685</v>
      </c>
      <c r="N750" s="334" t="s">
        <v>683</v>
      </c>
      <c r="O750" s="335"/>
    </row>
    <row r="751" spans="1:15" ht="25.5" x14ac:dyDescent="0.2">
      <c r="A751" s="181"/>
      <c r="B751" s="49" t="s">
        <v>682</v>
      </c>
      <c r="C751" s="36">
        <v>1484</v>
      </c>
      <c r="D751" s="42" t="s">
        <v>790</v>
      </c>
      <c r="E751" s="58">
        <v>45238</v>
      </c>
      <c r="F751" s="58">
        <v>45238</v>
      </c>
      <c r="G751" s="42" t="s">
        <v>791</v>
      </c>
      <c r="H751" s="42" t="s">
        <v>684</v>
      </c>
      <c r="I751" s="23" t="s">
        <v>1479</v>
      </c>
      <c r="J751" s="329" t="s">
        <v>1962</v>
      </c>
      <c r="K751" s="329" t="s">
        <v>1976</v>
      </c>
      <c r="L751" s="42"/>
      <c r="M751" s="42" t="s">
        <v>685</v>
      </c>
      <c r="N751" s="334" t="s">
        <v>683</v>
      </c>
      <c r="O751" s="335"/>
    </row>
    <row r="752" spans="1:15" ht="25.5" x14ac:dyDescent="0.2">
      <c r="A752" s="181"/>
      <c r="B752" s="49" t="s">
        <v>682</v>
      </c>
      <c r="C752" s="36">
        <v>1440</v>
      </c>
      <c r="D752" s="42" t="s">
        <v>790</v>
      </c>
      <c r="E752" s="58">
        <v>45226</v>
      </c>
      <c r="F752" s="58">
        <v>45226</v>
      </c>
      <c r="G752" s="42" t="s">
        <v>791</v>
      </c>
      <c r="H752" s="42" t="s">
        <v>684</v>
      </c>
      <c r="I752" s="23" t="s">
        <v>1480</v>
      </c>
      <c r="J752" s="329" t="s">
        <v>1963</v>
      </c>
      <c r="K752" s="329" t="s">
        <v>1977</v>
      </c>
      <c r="L752" s="42"/>
      <c r="M752" s="42" t="s">
        <v>685</v>
      </c>
      <c r="N752" s="334" t="s">
        <v>683</v>
      </c>
      <c r="O752" s="335"/>
    </row>
    <row r="753" spans="1:15" ht="25.5" x14ac:dyDescent="0.2">
      <c r="A753" s="181"/>
      <c r="B753" s="49" t="s">
        <v>682</v>
      </c>
      <c r="C753" s="36">
        <v>1440</v>
      </c>
      <c r="D753" s="42" t="s">
        <v>790</v>
      </c>
      <c r="E753" s="58">
        <v>45226</v>
      </c>
      <c r="F753" s="58">
        <v>45226</v>
      </c>
      <c r="G753" s="42" t="s">
        <v>791</v>
      </c>
      <c r="H753" s="42" t="s">
        <v>684</v>
      </c>
      <c r="I753" s="23" t="s">
        <v>1481</v>
      </c>
      <c r="J753" s="329" t="s">
        <v>1964</v>
      </c>
      <c r="K753" s="329" t="s">
        <v>1978</v>
      </c>
      <c r="L753" s="42"/>
      <c r="M753" s="42" t="s">
        <v>685</v>
      </c>
      <c r="N753" s="334" t="s">
        <v>683</v>
      </c>
      <c r="O753" s="335"/>
    </row>
    <row r="754" spans="1:15" ht="25.5" x14ac:dyDescent="0.2">
      <c r="A754" s="181"/>
      <c r="B754" s="49" t="s">
        <v>682</v>
      </c>
      <c r="C754" s="36">
        <v>1440</v>
      </c>
      <c r="D754" s="42" t="s">
        <v>790</v>
      </c>
      <c r="E754" s="58">
        <v>45226</v>
      </c>
      <c r="F754" s="58">
        <v>45226</v>
      </c>
      <c r="G754" s="42" t="s">
        <v>791</v>
      </c>
      <c r="H754" s="42" t="s">
        <v>684</v>
      </c>
      <c r="I754" s="23" t="s">
        <v>1482</v>
      </c>
      <c r="J754" s="329" t="s">
        <v>1965</v>
      </c>
      <c r="K754" s="329" t="s">
        <v>1979</v>
      </c>
      <c r="L754" s="42"/>
      <c r="M754" s="42" t="s">
        <v>685</v>
      </c>
      <c r="N754" s="334" t="s">
        <v>683</v>
      </c>
      <c r="O754" s="335"/>
    </row>
    <row r="755" spans="1:15" ht="25.5" x14ac:dyDescent="0.2">
      <c r="A755" s="181"/>
      <c r="B755" s="49" t="s">
        <v>682</v>
      </c>
      <c r="C755" s="36">
        <v>1440</v>
      </c>
      <c r="D755" s="42" t="s">
        <v>790</v>
      </c>
      <c r="E755" s="58">
        <v>45226</v>
      </c>
      <c r="F755" s="58">
        <v>45226</v>
      </c>
      <c r="G755" s="42" t="s">
        <v>791</v>
      </c>
      <c r="H755" s="42" t="s">
        <v>684</v>
      </c>
      <c r="I755" s="23" t="s">
        <v>1483</v>
      </c>
      <c r="J755" s="23" t="s">
        <v>1966</v>
      </c>
      <c r="K755" s="23" t="s">
        <v>1980</v>
      </c>
      <c r="L755" s="42"/>
      <c r="M755" s="42" t="s">
        <v>685</v>
      </c>
      <c r="N755" s="334" t="s">
        <v>683</v>
      </c>
      <c r="O755" s="335"/>
    </row>
    <row r="756" spans="1:15" ht="25.5" x14ac:dyDescent="0.2">
      <c r="A756" s="181"/>
      <c r="B756" s="49" t="s">
        <v>682</v>
      </c>
      <c r="C756" s="36">
        <v>1440</v>
      </c>
      <c r="D756" s="42" t="s">
        <v>790</v>
      </c>
      <c r="E756" s="58">
        <v>45226</v>
      </c>
      <c r="F756" s="58">
        <v>45226</v>
      </c>
      <c r="G756" s="42" t="s">
        <v>791</v>
      </c>
      <c r="H756" s="42" t="s">
        <v>684</v>
      </c>
      <c r="I756" s="23" t="s">
        <v>1484</v>
      </c>
      <c r="J756" s="331" t="s">
        <v>1967</v>
      </c>
      <c r="K756" s="329" t="s">
        <v>1981</v>
      </c>
      <c r="L756" s="42"/>
      <c r="M756" s="42" t="s">
        <v>685</v>
      </c>
      <c r="N756" s="334" t="s">
        <v>683</v>
      </c>
      <c r="O756" s="335"/>
    </row>
    <row r="757" spans="1:15" ht="25.5" x14ac:dyDescent="0.2">
      <c r="A757" s="181"/>
      <c r="B757" s="49" t="s">
        <v>682</v>
      </c>
      <c r="C757" s="36">
        <v>1440</v>
      </c>
      <c r="D757" s="42" t="s">
        <v>790</v>
      </c>
      <c r="E757" s="58">
        <v>45226</v>
      </c>
      <c r="F757" s="58">
        <v>45226</v>
      </c>
      <c r="G757" s="42" t="s">
        <v>791</v>
      </c>
      <c r="H757" s="42" t="s">
        <v>684</v>
      </c>
      <c r="I757" s="23" t="s">
        <v>1485</v>
      </c>
      <c r="J757" s="329" t="s">
        <v>1968</v>
      </c>
      <c r="K757" s="329" t="s">
        <v>1982</v>
      </c>
      <c r="L757" s="42"/>
      <c r="M757" s="42" t="s">
        <v>685</v>
      </c>
      <c r="N757" s="334" t="s">
        <v>683</v>
      </c>
      <c r="O757" s="335"/>
    </row>
    <row r="758" spans="1:15" ht="25.5" x14ac:dyDescent="0.2">
      <c r="A758" s="181"/>
      <c r="B758" s="49" t="s">
        <v>682</v>
      </c>
      <c r="C758" s="36">
        <v>1440</v>
      </c>
      <c r="D758" s="42" t="s">
        <v>790</v>
      </c>
      <c r="E758" s="58">
        <v>45226</v>
      </c>
      <c r="F758" s="58">
        <v>45226</v>
      </c>
      <c r="G758" s="42" t="s">
        <v>791</v>
      </c>
      <c r="H758" s="42" t="s">
        <v>684</v>
      </c>
      <c r="I758" s="23" t="s">
        <v>1486</v>
      </c>
      <c r="J758" s="23" t="s">
        <v>1969</v>
      </c>
      <c r="K758" s="23" t="s">
        <v>1983</v>
      </c>
      <c r="L758" s="42"/>
      <c r="M758" s="42" t="s">
        <v>685</v>
      </c>
      <c r="N758" s="334" t="s">
        <v>683</v>
      </c>
      <c r="O758" s="335"/>
    </row>
    <row r="759" spans="1:15" ht="25.5" x14ac:dyDescent="0.2">
      <c r="A759" s="181"/>
      <c r="B759" s="49" t="s">
        <v>682</v>
      </c>
      <c r="C759" s="36">
        <v>1440</v>
      </c>
      <c r="D759" s="42" t="s">
        <v>790</v>
      </c>
      <c r="E759" s="58">
        <v>45226</v>
      </c>
      <c r="F759" s="58">
        <v>45226</v>
      </c>
      <c r="G759" s="42" t="s">
        <v>791</v>
      </c>
      <c r="H759" s="42" t="s">
        <v>684</v>
      </c>
      <c r="I759" s="23" t="s">
        <v>1487</v>
      </c>
      <c r="J759" s="329" t="s">
        <v>1970</v>
      </c>
      <c r="K759" s="329" t="s">
        <v>1984</v>
      </c>
      <c r="L759" s="42"/>
      <c r="M759" s="42" t="s">
        <v>685</v>
      </c>
      <c r="N759" s="334" t="s">
        <v>683</v>
      </c>
      <c r="O759" s="335"/>
    </row>
    <row r="760" spans="1:15" ht="25.5" x14ac:dyDescent="0.2">
      <c r="A760" s="181"/>
      <c r="B760" s="49" t="s">
        <v>682</v>
      </c>
      <c r="C760" s="36">
        <v>1440</v>
      </c>
      <c r="D760" s="42" t="s">
        <v>790</v>
      </c>
      <c r="E760" s="58">
        <v>45226</v>
      </c>
      <c r="F760" s="58">
        <v>45226</v>
      </c>
      <c r="G760" s="42" t="s">
        <v>791</v>
      </c>
      <c r="H760" s="42" t="s">
        <v>684</v>
      </c>
      <c r="I760" s="23" t="s">
        <v>1488</v>
      </c>
      <c r="J760" s="329" t="s">
        <v>1971</v>
      </c>
      <c r="K760" s="329" t="s">
        <v>1985</v>
      </c>
      <c r="L760" s="42"/>
      <c r="M760" s="42" t="s">
        <v>685</v>
      </c>
      <c r="N760" s="334" t="s">
        <v>683</v>
      </c>
      <c r="O760" s="335"/>
    </row>
    <row r="761" spans="1:15" ht="25.5" x14ac:dyDescent="0.2">
      <c r="A761" s="181"/>
      <c r="B761" s="49" t="s">
        <v>682</v>
      </c>
      <c r="C761" s="36">
        <v>1440</v>
      </c>
      <c r="D761" s="42" t="s">
        <v>790</v>
      </c>
      <c r="E761" s="58">
        <v>45226</v>
      </c>
      <c r="F761" s="58">
        <v>45226</v>
      </c>
      <c r="G761" s="42" t="s">
        <v>791</v>
      </c>
      <c r="H761" s="42" t="s">
        <v>684</v>
      </c>
      <c r="I761" s="23" t="s">
        <v>1489</v>
      </c>
      <c r="J761" s="329" t="s">
        <v>1972</v>
      </c>
      <c r="K761" s="329" t="s">
        <v>1986</v>
      </c>
      <c r="L761" s="42"/>
      <c r="M761" s="42" t="s">
        <v>685</v>
      </c>
      <c r="N761" s="334" t="s">
        <v>683</v>
      </c>
      <c r="O761" s="335"/>
    </row>
    <row r="762" spans="1:15" ht="25.5" x14ac:dyDescent="0.2">
      <c r="A762" s="181"/>
      <c r="B762" s="49" t="s">
        <v>682</v>
      </c>
      <c r="C762" s="36">
        <v>1440</v>
      </c>
      <c r="D762" s="42" t="s">
        <v>790</v>
      </c>
      <c r="E762" s="58">
        <v>45226</v>
      </c>
      <c r="F762" s="58">
        <v>45226</v>
      </c>
      <c r="G762" s="42" t="s">
        <v>791</v>
      </c>
      <c r="H762" s="42" t="s">
        <v>684</v>
      </c>
      <c r="I762" s="23" t="s">
        <v>1490</v>
      </c>
      <c r="J762" s="23" t="s">
        <v>1973</v>
      </c>
      <c r="K762" s="23" t="s">
        <v>1987</v>
      </c>
      <c r="L762" s="42"/>
      <c r="M762" s="42" t="s">
        <v>685</v>
      </c>
      <c r="N762" s="334" t="s">
        <v>683</v>
      </c>
      <c r="O762" s="335"/>
    </row>
    <row r="763" spans="1:15" ht="25.5" x14ac:dyDescent="0.2">
      <c r="A763" s="181"/>
      <c r="B763" s="49" t="s">
        <v>682</v>
      </c>
      <c r="C763" s="36" t="s">
        <v>1721</v>
      </c>
      <c r="D763" s="42" t="s">
        <v>790</v>
      </c>
      <c r="E763" s="58" t="s">
        <v>1722</v>
      </c>
      <c r="F763" s="58" t="s">
        <v>1722</v>
      </c>
      <c r="G763" s="42" t="s">
        <v>791</v>
      </c>
      <c r="H763" s="42" t="s">
        <v>684</v>
      </c>
      <c r="I763" s="23" t="s">
        <v>1752</v>
      </c>
      <c r="J763" s="329" t="s">
        <v>1974</v>
      </c>
      <c r="K763" s="329" t="s">
        <v>1988</v>
      </c>
      <c r="L763" s="42"/>
      <c r="M763" s="42" t="s">
        <v>685</v>
      </c>
      <c r="N763" s="334" t="s">
        <v>683</v>
      </c>
      <c r="O763" s="335"/>
    </row>
    <row r="764" spans="1:15" ht="25.5" x14ac:dyDescent="0.2">
      <c r="A764" s="181"/>
      <c r="B764" s="49" t="s">
        <v>682</v>
      </c>
      <c r="C764" s="36" t="s">
        <v>1721</v>
      </c>
      <c r="D764" s="42" t="s">
        <v>790</v>
      </c>
      <c r="E764" s="58" t="s">
        <v>1722</v>
      </c>
      <c r="F764" s="58" t="s">
        <v>1722</v>
      </c>
      <c r="G764" s="42" t="s">
        <v>791</v>
      </c>
      <c r="H764" s="42" t="s">
        <v>684</v>
      </c>
      <c r="I764" s="23" t="s">
        <v>1753</v>
      </c>
      <c r="J764" s="23" t="s">
        <v>1975</v>
      </c>
      <c r="K764" s="23" t="s">
        <v>1989</v>
      </c>
      <c r="L764" s="42"/>
      <c r="M764" s="42" t="s">
        <v>685</v>
      </c>
      <c r="N764" s="334" t="s">
        <v>683</v>
      </c>
      <c r="O764" s="335"/>
    </row>
    <row r="765" spans="1:15" ht="25.5" x14ac:dyDescent="0.2">
      <c r="A765" s="181"/>
      <c r="B765" s="49" t="s">
        <v>682</v>
      </c>
      <c r="C765" s="36">
        <v>892</v>
      </c>
      <c r="D765" s="42" t="s">
        <v>790</v>
      </c>
      <c r="E765" s="53">
        <v>44022</v>
      </c>
      <c r="F765" s="53">
        <v>44022</v>
      </c>
      <c r="G765" s="42" t="s">
        <v>791</v>
      </c>
      <c r="H765" s="42" t="s">
        <v>684</v>
      </c>
      <c r="I765" s="23" t="s">
        <v>1754</v>
      </c>
      <c r="J765" s="23" t="s">
        <v>1975</v>
      </c>
      <c r="K765" s="23" t="s">
        <v>1989</v>
      </c>
      <c r="L765" s="42"/>
      <c r="M765" s="42" t="s">
        <v>685</v>
      </c>
      <c r="N765" s="334" t="s">
        <v>683</v>
      </c>
      <c r="O765" s="335"/>
    </row>
    <row r="766" spans="1:15" ht="25.5" x14ac:dyDescent="0.2">
      <c r="A766" s="181"/>
      <c r="B766" s="49" t="s">
        <v>682</v>
      </c>
      <c r="C766" s="36">
        <v>892</v>
      </c>
      <c r="D766" s="42" t="s">
        <v>790</v>
      </c>
      <c r="E766" s="53">
        <v>44022</v>
      </c>
      <c r="F766" s="53">
        <v>44022</v>
      </c>
      <c r="G766" s="42" t="s">
        <v>791</v>
      </c>
      <c r="H766" s="42" t="s">
        <v>684</v>
      </c>
      <c r="I766" s="23" t="s">
        <v>1755</v>
      </c>
      <c r="J766" s="23" t="s">
        <v>1975</v>
      </c>
      <c r="K766" s="23" t="s">
        <v>1989</v>
      </c>
      <c r="L766" s="42"/>
      <c r="M766" s="42" t="s">
        <v>685</v>
      </c>
      <c r="N766" s="334" t="s">
        <v>683</v>
      </c>
      <c r="O766" s="335"/>
    </row>
    <row r="767" spans="1:15" ht="25.5" x14ac:dyDescent="0.2">
      <c r="A767" s="181"/>
      <c r="B767" s="49" t="s">
        <v>682</v>
      </c>
      <c r="C767" s="36">
        <v>892</v>
      </c>
      <c r="D767" s="42" t="s">
        <v>790</v>
      </c>
      <c r="E767" s="53">
        <v>44022</v>
      </c>
      <c r="F767" s="53">
        <v>44022</v>
      </c>
      <c r="G767" s="42" t="s">
        <v>791</v>
      </c>
      <c r="H767" s="42" t="s">
        <v>684</v>
      </c>
      <c r="I767" s="23" t="s">
        <v>1756</v>
      </c>
      <c r="J767" s="23" t="s">
        <v>1975</v>
      </c>
      <c r="K767" s="23" t="s">
        <v>1989</v>
      </c>
      <c r="L767" s="42"/>
      <c r="M767" s="42" t="s">
        <v>685</v>
      </c>
      <c r="N767" s="334" t="s">
        <v>683</v>
      </c>
      <c r="O767" s="335"/>
    </row>
    <row r="768" spans="1:15" ht="25.5" x14ac:dyDescent="0.2">
      <c r="A768" s="181"/>
      <c r="B768" s="49" t="s">
        <v>682</v>
      </c>
      <c r="C768" s="36">
        <v>892</v>
      </c>
      <c r="D768" s="42" t="s">
        <v>790</v>
      </c>
      <c r="E768" s="53">
        <v>44022</v>
      </c>
      <c r="F768" s="53">
        <v>44022</v>
      </c>
      <c r="G768" s="42" t="s">
        <v>791</v>
      </c>
      <c r="H768" s="42" t="s">
        <v>684</v>
      </c>
      <c r="I768" s="23" t="s">
        <v>1757</v>
      </c>
      <c r="J768" s="23" t="s">
        <v>1975</v>
      </c>
      <c r="K768" s="23" t="s">
        <v>1989</v>
      </c>
      <c r="L768" s="42"/>
      <c r="M768" s="42" t="s">
        <v>685</v>
      </c>
      <c r="N768" s="334" t="s">
        <v>683</v>
      </c>
      <c r="O768" s="335"/>
    </row>
    <row r="769" spans="1:15" ht="38.25" x14ac:dyDescent="0.2">
      <c r="A769" s="181"/>
      <c r="B769" s="49" t="s">
        <v>682</v>
      </c>
      <c r="C769" s="36">
        <v>1440</v>
      </c>
      <c r="D769" s="42" t="s">
        <v>790</v>
      </c>
      <c r="E769" s="58">
        <v>45226</v>
      </c>
      <c r="F769" s="58">
        <v>45226</v>
      </c>
      <c r="G769" s="42" t="s">
        <v>791</v>
      </c>
      <c r="H769" s="42" t="s">
        <v>684</v>
      </c>
      <c r="I769" s="23" t="s">
        <v>1491</v>
      </c>
      <c r="J769" s="23" t="s">
        <v>2001</v>
      </c>
      <c r="K769" s="23" t="s">
        <v>1990</v>
      </c>
      <c r="L769" s="42"/>
      <c r="M769" s="42" t="s">
        <v>685</v>
      </c>
      <c r="N769" s="334" t="s">
        <v>683</v>
      </c>
      <c r="O769" s="335"/>
    </row>
    <row r="770" spans="1:15" ht="38.25" x14ac:dyDescent="0.2">
      <c r="A770" s="181"/>
      <c r="B770" s="49" t="s">
        <v>682</v>
      </c>
      <c r="C770" s="36">
        <v>1440</v>
      </c>
      <c r="D770" s="42" t="s">
        <v>790</v>
      </c>
      <c r="E770" s="58">
        <v>45226</v>
      </c>
      <c r="F770" s="58">
        <v>45226</v>
      </c>
      <c r="G770" s="42" t="s">
        <v>791</v>
      </c>
      <c r="H770" s="42" t="s">
        <v>684</v>
      </c>
      <c r="I770" s="23" t="s">
        <v>1492</v>
      </c>
      <c r="J770" s="23" t="s">
        <v>2002</v>
      </c>
      <c r="K770" s="23" t="s">
        <v>1991</v>
      </c>
      <c r="L770" s="42"/>
      <c r="M770" s="42" t="s">
        <v>685</v>
      </c>
      <c r="N770" s="334" t="s">
        <v>683</v>
      </c>
      <c r="O770" s="335"/>
    </row>
    <row r="771" spans="1:15" ht="38.25" x14ac:dyDescent="0.2">
      <c r="A771" s="181"/>
      <c r="B771" s="49" t="s">
        <v>682</v>
      </c>
      <c r="C771" s="36">
        <v>1440</v>
      </c>
      <c r="D771" s="42" t="s">
        <v>790</v>
      </c>
      <c r="E771" s="58">
        <v>45226</v>
      </c>
      <c r="F771" s="58">
        <v>45226</v>
      </c>
      <c r="G771" s="42" t="s">
        <v>791</v>
      </c>
      <c r="H771" s="42" t="s">
        <v>684</v>
      </c>
      <c r="I771" s="23" t="s">
        <v>1493</v>
      </c>
      <c r="J771" s="329" t="s">
        <v>2003</v>
      </c>
      <c r="K771" s="329" t="s">
        <v>1992</v>
      </c>
      <c r="L771" s="42"/>
      <c r="M771" s="42" t="s">
        <v>685</v>
      </c>
      <c r="N771" s="334" t="s">
        <v>683</v>
      </c>
      <c r="O771" s="335"/>
    </row>
    <row r="772" spans="1:15" ht="38.25" x14ac:dyDescent="0.2">
      <c r="A772" s="181"/>
      <c r="B772" s="49" t="s">
        <v>682</v>
      </c>
      <c r="C772" s="36">
        <v>1484</v>
      </c>
      <c r="D772" s="42" t="s">
        <v>790</v>
      </c>
      <c r="E772" s="58">
        <v>45238</v>
      </c>
      <c r="F772" s="58">
        <v>45238</v>
      </c>
      <c r="G772" s="42" t="s">
        <v>791</v>
      </c>
      <c r="H772" s="42" t="s">
        <v>684</v>
      </c>
      <c r="I772" s="23" t="s">
        <v>1494</v>
      </c>
      <c r="J772" s="329" t="s">
        <v>2004</v>
      </c>
      <c r="K772" s="329" t="s">
        <v>1993</v>
      </c>
      <c r="L772" s="42"/>
      <c r="M772" s="42" t="s">
        <v>685</v>
      </c>
      <c r="N772" s="334" t="s">
        <v>683</v>
      </c>
      <c r="O772" s="335"/>
    </row>
    <row r="773" spans="1:15" ht="38.25" x14ac:dyDescent="0.2">
      <c r="A773" s="181"/>
      <c r="B773" s="49" t="s">
        <v>682</v>
      </c>
      <c r="C773" s="36">
        <v>1440</v>
      </c>
      <c r="D773" s="42" t="s">
        <v>790</v>
      </c>
      <c r="E773" s="58">
        <v>45226</v>
      </c>
      <c r="F773" s="58">
        <v>45226</v>
      </c>
      <c r="G773" s="42" t="s">
        <v>791</v>
      </c>
      <c r="H773" s="42" t="s">
        <v>684</v>
      </c>
      <c r="I773" s="23" t="s">
        <v>1495</v>
      </c>
      <c r="J773" s="329" t="s">
        <v>2005</v>
      </c>
      <c r="K773" s="329" t="s">
        <v>1994</v>
      </c>
      <c r="L773" s="42"/>
      <c r="M773" s="42" t="s">
        <v>685</v>
      </c>
      <c r="N773" s="334" t="s">
        <v>683</v>
      </c>
      <c r="O773" s="335"/>
    </row>
    <row r="774" spans="1:15" ht="38.25" x14ac:dyDescent="0.2">
      <c r="A774" s="181"/>
      <c r="B774" s="49" t="s">
        <v>682</v>
      </c>
      <c r="C774" s="36">
        <v>1440</v>
      </c>
      <c r="D774" s="42" t="s">
        <v>790</v>
      </c>
      <c r="E774" s="58">
        <v>45226</v>
      </c>
      <c r="F774" s="58">
        <v>45226</v>
      </c>
      <c r="G774" s="42" t="s">
        <v>791</v>
      </c>
      <c r="H774" s="42" t="s">
        <v>684</v>
      </c>
      <c r="I774" s="23" t="s">
        <v>1496</v>
      </c>
      <c r="J774" s="329" t="s">
        <v>2006</v>
      </c>
      <c r="K774" s="329" t="s">
        <v>1995</v>
      </c>
      <c r="L774" s="42"/>
      <c r="M774" s="42" t="s">
        <v>685</v>
      </c>
      <c r="N774" s="334" t="s">
        <v>683</v>
      </c>
      <c r="O774" s="335"/>
    </row>
    <row r="775" spans="1:15" ht="38.25" x14ac:dyDescent="0.2">
      <c r="A775" s="181"/>
      <c r="B775" s="49" t="s">
        <v>682</v>
      </c>
      <c r="C775" s="36">
        <v>1440</v>
      </c>
      <c r="D775" s="42" t="s">
        <v>790</v>
      </c>
      <c r="E775" s="58">
        <v>45226</v>
      </c>
      <c r="F775" s="58">
        <v>45226</v>
      </c>
      <c r="G775" s="42" t="s">
        <v>791</v>
      </c>
      <c r="H775" s="42" t="s">
        <v>684</v>
      </c>
      <c r="I775" s="23" t="s">
        <v>1497</v>
      </c>
      <c r="J775" s="23" t="s">
        <v>2007</v>
      </c>
      <c r="K775" s="23" t="s">
        <v>1996</v>
      </c>
      <c r="L775" s="42"/>
      <c r="M775" s="42" t="s">
        <v>685</v>
      </c>
      <c r="N775" s="334" t="s">
        <v>683</v>
      </c>
      <c r="O775" s="335"/>
    </row>
    <row r="776" spans="1:15" ht="38.25" x14ac:dyDescent="0.2">
      <c r="A776" s="181"/>
      <c r="B776" s="49" t="s">
        <v>682</v>
      </c>
      <c r="C776" s="36">
        <v>1440</v>
      </c>
      <c r="D776" s="42" t="s">
        <v>790</v>
      </c>
      <c r="E776" s="58">
        <v>45226</v>
      </c>
      <c r="F776" s="58">
        <v>45226</v>
      </c>
      <c r="G776" s="42" t="s">
        <v>791</v>
      </c>
      <c r="H776" s="42" t="s">
        <v>684</v>
      </c>
      <c r="I776" s="23" t="s">
        <v>1498</v>
      </c>
      <c r="J776" s="23" t="s">
        <v>2008</v>
      </c>
      <c r="K776" s="23" t="s">
        <v>1997</v>
      </c>
      <c r="L776" s="42"/>
      <c r="M776" s="42" t="s">
        <v>685</v>
      </c>
      <c r="N776" s="334" t="s">
        <v>683</v>
      </c>
      <c r="O776" s="335"/>
    </row>
    <row r="777" spans="1:15" ht="38.25" x14ac:dyDescent="0.2">
      <c r="A777" s="181"/>
      <c r="B777" s="49" t="s">
        <v>682</v>
      </c>
      <c r="C777" s="36">
        <v>1440</v>
      </c>
      <c r="D777" s="42" t="s">
        <v>790</v>
      </c>
      <c r="E777" s="58">
        <v>45226</v>
      </c>
      <c r="F777" s="58">
        <v>45226</v>
      </c>
      <c r="G777" s="42" t="s">
        <v>791</v>
      </c>
      <c r="H777" s="42" t="s">
        <v>684</v>
      </c>
      <c r="I777" s="23" t="s">
        <v>1499</v>
      </c>
      <c r="J777" s="23" t="s">
        <v>2009</v>
      </c>
      <c r="K777" s="23" t="s">
        <v>1998</v>
      </c>
      <c r="L777" s="42"/>
      <c r="M777" s="42" t="s">
        <v>685</v>
      </c>
      <c r="N777" s="334" t="s">
        <v>683</v>
      </c>
      <c r="O777" s="335"/>
    </row>
    <row r="778" spans="1:15" ht="38.25" x14ac:dyDescent="0.2">
      <c r="A778" s="181"/>
      <c r="B778" s="49" t="s">
        <v>682</v>
      </c>
      <c r="C778" s="36">
        <v>1440</v>
      </c>
      <c r="D778" s="42" t="s">
        <v>790</v>
      </c>
      <c r="E778" s="58">
        <v>45226</v>
      </c>
      <c r="F778" s="58">
        <v>45226</v>
      </c>
      <c r="G778" s="42" t="s">
        <v>791</v>
      </c>
      <c r="H778" s="42" t="s">
        <v>684</v>
      </c>
      <c r="I778" s="23" t="s">
        <v>1500</v>
      </c>
      <c r="J778" s="23" t="s">
        <v>2010</v>
      </c>
      <c r="K778" s="23" t="s">
        <v>1999</v>
      </c>
      <c r="L778" s="42"/>
      <c r="M778" s="42" t="s">
        <v>685</v>
      </c>
      <c r="N778" s="334" t="s">
        <v>683</v>
      </c>
      <c r="O778" s="335"/>
    </row>
    <row r="779" spans="1:15" ht="38.25" x14ac:dyDescent="0.2">
      <c r="A779" s="181"/>
      <c r="B779" s="21" t="s">
        <v>2099</v>
      </c>
      <c r="C779" s="36">
        <v>144</v>
      </c>
      <c r="D779" s="42" t="s">
        <v>790</v>
      </c>
      <c r="E779" s="53">
        <v>45327</v>
      </c>
      <c r="F779" s="53">
        <v>45327</v>
      </c>
      <c r="G779" s="42" t="s">
        <v>791</v>
      </c>
      <c r="H779" s="42" t="s">
        <v>684</v>
      </c>
      <c r="I779" s="23" t="s">
        <v>1501</v>
      </c>
      <c r="J779" s="23" t="s">
        <v>2108</v>
      </c>
      <c r="K779" s="23" t="s">
        <v>2110</v>
      </c>
      <c r="L779" s="42"/>
      <c r="M779" s="42" t="s">
        <v>1474</v>
      </c>
      <c r="N779" s="334" t="s">
        <v>683</v>
      </c>
      <c r="O779" s="335"/>
    </row>
    <row r="780" spans="1:15" ht="38.25" x14ac:dyDescent="0.2">
      <c r="A780" s="181"/>
      <c r="B780" s="49" t="s">
        <v>2099</v>
      </c>
      <c r="C780" s="36">
        <v>1175</v>
      </c>
      <c r="D780" s="42" t="s">
        <v>2099</v>
      </c>
      <c r="E780" s="53">
        <v>45516</v>
      </c>
      <c r="F780" s="53">
        <v>45516</v>
      </c>
      <c r="G780" s="42" t="s">
        <v>791</v>
      </c>
      <c r="H780" s="42" t="s">
        <v>684</v>
      </c>
      <c r="I780" s="23" t="s">
        <v>1502</v>
      </c>
      <c r="J780" s="23" t="s">
        <v>2108</v>
      </c>
      <c r="K780" s="23" t="s">
        <v>2109</v>
      </c>
      <c r="L780" s="42"/>
      <c r="M780" s="42" t="s">
        <v>685</v>
      </c>
      <c r="N780" s="334" t="s">
        <v>683</v>
      </c>
      <c r="O780" s="335"/>
    </row>
    <row r="781" spans="1:15" ht="38.25" x14ac:dyDescent="0.2">
      <c r="A781" s="181"/>
      <c r="B781" s="21" t="s">
        <v>2099</v>
      </c>
      <c r="C781" s="36">
        <v>144</v>
      </c>
      <c r="D781" s="42" t="s">
        <v>790</v>
      </c>
      <c r="E781" s="60">
        <v>45327</v>
      </c>
      <c r="F781" s="60">
        <v>45327</v>
      </c>
      <c r="G781" s="42" t="s">
        <v>791</v>
      </c>
      <c r="H781" s="42" t="s">
        <v>684</v>
      </c>
      <c r="I781" s="23" t="s">
        <v>1503</v>
      </c>
      <c r="J781" s="23" t="s">
        <v>2108</v>
      </c>
      <c r="K781" s="23" t="s">
        <v>2111</v>
      </c>
      <c r="L781" s="42"/>
      <c r="M781" s="42" t="s">
        <v>685</v>
      </c>
      <c r="N781" s="334" t="s">
        <v>683</v>
      </c>
      <c r="O781" s="335"/>
    </row>
    <row r="782" spans="1:15" ht="38.25" x14ac:dyDescent="0.2">
      <c r="A782" s="181"/>
      <c r="B782" s="49" t="s">
        <v>2099</v>
      </c>
      <c r="C782" s="36">
        <v>1175</v>
      </c>
      <c r="D782" s="42" t="s">
        <v>2099</v>
      </c>
      <c r="E782" s="53">
        <v>45516</v>
      </c>
      <c r="F782" s="53">
        <v>45516</v>
      </c>
      <c r="G782" s="42" t="s">
        <v>791</v>
      </c>
      <c r="H782" s="42" t="s">
        <v>684</v>
      </c>
      <c r="I782" s="23" t="s">
        <v>1504</v>
      </c>
      <c r="J782" s="23" t="s">
        <v>2108</v>
      </c>
      <c r="K782" s="23" t="s">
        <v>2109</v>
      </c>
      <c r="L782" s="42"/>
      <c r="M782" s="42" t="s">
        <v>685</v>
      </c>
      <c r="N782" s="334" t="s">
        <v>683</v>
      </c>
      <c r="O782" s="335"/>
    </row>
    <row r="783" spans="1:15" ht="38.25" x14ac:dyDescent="0.2">
      <c r="A783" s="181"/>
      <c r="B783" s="21" t="s">
        <v>2099</v>
      </c>
      <c r="C783" s="36">
        <v>144</v>
      </c>
      <c r="D783" s="42" t="s">
        <v>790</v>
      </c>
      <c r="E783" s="60">
        <v>45327</v>
      </c>
      <c r="F783" s="60">
        <v>45327</v>
      </c>
      <c r="G783" s="42" t="s">
        <v>791</v>
      </c>
      <c r="H783" s="42" t="s">
        <v>684</v>
      </c>
      <c r="I783" s="23" t="s">
        <v>2104</v>
      </c>
      <c r="J783" s="23" t="s">
        <v>2108</v>
      </c>
      <c r="K783" s="23" t="s">
        <v>2112</v>
      </c>
      <c r="L783" s="42"/>
      <c r="M783" s="42" t="s">
        <v>685</v>
      </c>
      <c r="N783" s="334" t="s">
        <v>683</v>
      </c>
      <c r="O783" s="335"/>
    </row>
    <row r="784" spans="1:15" ht="38.25" x14ac:dyDescent="0.2">
      <c r="A784" s="181"/>
      <c r="B784" s="49" t="s">
        <v>2099</v>
      </c>
      <c r="C784" s="36">
        <v>1175</v>
      </c>
      <c r="D784" s="42" t="s">
        <v>2099</v>
      </c>
      <c r="E784" s="53">
        <v>45516</v>
      </c>
      <c r="F784" s="53">
        <v>45516</v>
      </c>
      <c r="G784" s="42" t="s">
        <v>791</v>
      </c>
      <c r="H784" s="42" t="s">
        <v>684</v>
      </c>
      <c r="I784" s="23" t="s">
        <v>2105</v>
      </c>
      <c r="J784" s="23" t="s">
        <v>2108</v>
      </c>
      <c r="K784" s="23" t="s">
        <v>2109</v>
      </c>
      <c r="L784" s="42"/>
      <c r="M784" s="42" t="s">
        <v>685</v>
      </c>
      <c r="N784" s="334" t="s">
        <v>683</v>
      </c>
      <c r="O784" s="335"/>
    </row>
    <row r="785" spans="1:15" ht="25.5" x14ac:dyDescent="0.2">
      <c r="A785" s="181"/>
      <c r="B785" s="49" t="s">
        <v>2099</v>
      </c>
      <c r="C785" s="36">
        <v>1175</v>
      </c>
      <c r="D785" s="42" t="s">
        <v>2099</v>
      </c>
      <c r="E785" s="53">
        <v>45516</v>
      </c>
      <c r="F785" s="53">
        <v>45516</v>
      </c>
      <c r="G785" s="42" t="s">
        <v>791</v>
      </c>
      <c r="H785" s="42" t="s">
        <v>684</v>
      </c>
      <c r="I785" s="23" t="s">
        <v>1505</v>
      </c>
      <c r="J785" s="23" t="s">
        <v>2108</v>
      </c>
      <c r="K785" s="23" t="s">
        <v>2109</v>
      </c>
      <c r="L785" s="42"/>
      <c r="M785" s="42" t="s">
        <v>685</v>
      </c>
      <c r="N785" s="334" t="s">
        <v>683</v>
      </c>
      <c r="O785" s="335"/>
    </row>
    <row r="786" spans="1:15" ht="25.5" x14ac:dyDescent="0.2">
      <c r="A786" s="181"/>
      <c r="B786" s="49" t="s">
        <v>2099</v>
      </c>
      <c r="C786" s="36">
        <v>1175</v>
      </c>
      <c r="D786" s="42" t="s">
        <v>2099</v>
      </c>
      <c r="E786" s="53">
        <v>45516</v>
      </c>
      <c r="F786" s="53">
        <v>45516</v>
      </c>
      <c r="G786" s="42" t="s">
        <v>791</v>
      </c>
      <c r="H786" s="42" t="s">
        <v>684</v>
      </c>
      <c r="I786" s="23" t="s">
        <v>1506</v>
      </c>
      <c r="J786" s="23" t="s">
        <v>2108</v>
      </c>
      <c r="K786" s="23" t="s">
        <v>2109</v>
      </c>
      <c r="L786" s="42"/>
      <c r="M786" s="42" t="s">
        <v>685</v>
      </c>
      <c r="N786" s="334" t="s">
        <v>683</v>
      </c>
      <c r="O786" s="335"/>
    </row>
    <row r="787" spans="1:15" ht="38.25" x14ac:dyDescent="0.2">
      <c r="A787" s="181"/>
      <c r="B787" s="49" t="s">
        <v>2099</v>
      </c>
      <c r="C787" s="36">
        <v>1175</v>
      </c>
      <c r="D787" s="42" t="s">
        <v>2099</v>
      </c>
      <c r="E787" s="53">
        <v>45516</v>
      </c>
      <c r="F787" s="53">
        <v>45516</v>
      </c>
      <c r="G787" s="42" t="s">
        <v>791</v>
      </c>
      <c r="H787" s="42" t="s">
        <v>684</v>
      </c>
      <c r="I787" s="23" t="s">
        <v>1507</v>
      </c>
      <c r="J787" s="23" t="s">
        <v>2108</v>
      </c>
      <c r="K787" s="23" t="s">
        <v>2109</v>
      </c>
      <c r="L787" s="42"/>
      <c r="M787" s="42" t="s">
        <v>685</v>
      </c>
      <c r="N787" s="334" t="s">
        <v>683</v>
      </c>
      <c r="O787" s="335"/>
    </row>
    <row r="788" spans="1:15" ht="38.25" x14ac:dyDescent="0.2">
      <c r="A788" s="181"/>
      <c r="B788" s="21" t="s">
        <v>642</v>
      </c>
      <c r="C788" s="36">
        <v>95</v>
      </c>
      <c r="D788" s="42" t="s">
        <v>790</v>
      </c>
      <c r="E788" s="53">
        <v>45316</v>
      </c>
      <c r="F788" s="53">
        <v>45316</v>
      </c>
      <c r="G788" s="42" t="s">
        <v>791</v>
      </c>
      <c r="H788" s="42" t="s">
        <v>684</v>
      </c>
      <c r="I788" s="23" t="s">
        <v>1508</v>
      </c>
      <c r="J788" s="23" t="s">
        <v>2108</v>
      </c>
      <c r="K788" s="23" t="s">
        <v>2113</v>
      </c>
      <c r="L788" s="42"/>
      <c r="M788" s="42" t="s">
        <v>685</v>
      </c>
      <c r="N788" s="334" t="s">
        <v>683</v>
      </c>
      <c r="O788" s="335"/>
    </row>
    <row r="789" spans="1:15" ht="38.25" x14ac:dyDescent="0.2">
      <c r="A789" s="181"/>
      <c r="B789" s="21" t="s">
        <v>642</v>
      </c>
      <c r="C789" s="36">
        <v>95</v>
      </c>
      <c r="D789" s="42" t="s">
        <v>790</v>
      </c>
      <c r="E789" s="53">
        <v>45316</v>
      </c>
      <c r="F789" s="53">
        <v>45316</v>
      </c>
      <c r="G789" s="42" t="s">
        <v>791</v>
      </c>
      <c r="H789" s="42" t="s">
        <v>684</v>
      </c>
      <c r="I789" s="23" t="s">
        <v>1509</v>
      </c>
      <c r="J789" s="23" t="s">
        <v>2108</v>
      </c>
      <c r="K789" s="23" t="s">
        <v>2114</v>
      </c>
      <c r="L789" s="42"/>
      <c r="M789" s="42" t="s">
        <v>685</v>
      </c>
      <c r="N789" s="334" t="s">
        <v>683</v>
      </c>
      <c r="O789" s="335"/>
    </row>
    <row r="790" spans="1:15" ht="38.25" x14ac:dyDescent="0.2">
      <c r="A790" s="181"/>
      <c r="B790" s="21" t="s">
        <v>643</v>
      </c>
      <c r="C790" s="36">
        <v>448</v>
      </c>
      <c r="D790" s="42" t="s">
        <v>790</v>
      </c>
      <c r="E790" s="53">
        <v>45377</v>
      </c>
      <c r="F790" s="53">
        <v>45377</v>
      </c>
      <c r="G790" s="42" t="s">
        <v>791</v>
      </c>
      <c r="H790" s="42" t="s">
        <v>684</v>
      </c>
      <c r="I790" s="23" t="s">
        <v>1510</v>
      </c>
      <c r="J790" s="23" t="s">
        <v>2108</v>
      </c>
      <c r="K790" s="23" t="s">
        <v>2115</v>
      </c>
      <c r="L790" s="42"/>
      <c r="M790" s="42" t="s">
        <v>685</v>
      </c>
      <c r="N790" s="334" t="s">
        <v>683</v>
      </c>
      <c r="O790" s="335"/>
    </row>
    <row r="791" spans="1:15" ht="25.5" x14ac:dyDescent="0.2">
      <c r="A791" s="181"/>
      <c r="B791" s="21" t="s">
        <v>2099</v>
      </c>
      <c r="C791" s="36">
        <v>144</v>
      </c>
      <c r="D791" s="42" t="s">
        <v>790</v>
      </c>
      <c r="E791" s="53">
        <v>45327</v>
      </c>
      <c r="F791" s="53">
        <v>45327</v>
      </c>
      <c r="G791" s="42" t="s">
        <v>791</v>
      </c>
      <c r="H791" s="42" t="s">
        <v>684</v>
      </c>
      <c r="I791" s="23" t="s">
        <v>1511</v>
      </c>
      <c r="J791" s="23" t="s">
        <v>2108</v>
      </c>
      <c r="K791" s="23" t="s">
        <v>2116</v>
      </c>
      <c r="L791" s="42"/>
      <c r="M791" s="42" t="s">
        <v>1474</v>
      </c>
      <c r="N791" s="334" t="s">
        <v>683</v>
      </c>
      <c r="O791" s="335"/>
    </row>
    <row r="792" spans="1:15" ht="25.5" x14ac:dyDescent="0.2">
      <c r="A792" s="181"/>
      <c r="B792" s="49" t="s">
        <v>2099</v>
      </c>
      <c r="C792" s="36">
        <v>1175</v>
      </c>
      <c r="D792" s="42" t="s">
        <v>2099</v>
      </c>
      <c r="E792" s="53">
        <v>45516</v>
      </c>
      <c r="F792" s="53">
        <v>45516</v>
      </c>
      <c r="G792" s="42" t="s">
        <v>791</v>
      </c>
      <c r="H792" s="42" t="s">
        <v>684</v>
      </c>
      <c r="I792" s="23" t="s">
        <v>2106</v>
      </c>
      <c r="J792" s="23" t="s">
        <v>2108</v>
      </c>
      <c r="K792" s="23" t="s">
        <v>2109</v>
      </c>
      <c r="L792" s="42"/>
      <c r="M792" s="42" t="s">
        <v>1474</v>
      </c>
      <c r="N792" s="334" t="s">
        <v>683</v>
      </c>
      <c r="O792" s="335"/>
    </row>
    <row r="793" spans="1:15" ht="25.5" x14ac:dyDescent="0.2">
      <c r="A793" s="181"/>
      <c r="B793" s="21" t="s">
        <v>2099</v>
      </c>
      <c r="C793" s="36">
        <v>144</v>
      </c>
      <c r="D793" s="42" t="s">
        <v>790</v>
      </c>
      <c r="E793" s="60">
        <v>45327</v>
      </c>
      <c r="F793" s="60">
        <v>45327</v>
      </c>
      <c r="G793" s="42" t="s">
        <v>791</v>
      </c>
      <c r="H793" s="42" t="s">
        <v>684</v>
      </c>
      <c r="I793" s="23" t="s">
        <v>1512</v>
      </c>
      <c r="J793" s="23" t="s">
        <v>2108</v>
      </c>
      <c r="K793" s="23" t="s">
        <v>2116</v>
      </c>
      <c r="L793" s="42"/>
      <c r="M793" s="42" t="s">
        <v>685</v>
      </c>
      <c r="N793" s="334" t="s">
        <v>683</v>
      </c>
      <c r="O793" s="335"/>
    </row>
    <row r="794" spans="1:15" ht="25.5" x14ac:dyDescent="0.2">
      <c r="A794" s="181"/>
      <c r="B794" s="49" t="s">
        <v>2099</v>
      </c>
      <c r="C794" s="36">
        <v>1175</v>
      </c>
      <c r="D794" s="42" t="s">
        <v>2099</v>
      </c>
      <c r="E794" s="53">
        <v>45516</v>
      </c>
      <c r="F794" s="53">
        <v>45516</v>
      </c>
      <c r="G794" s="42" t="s">
        <v>791</v>
      </c>
      <c r="H794" s="42" t="s">
        <v>684</v>
      </c>
      <c r="I794" s="23" t="s">
        <v>2107</v>
      </c>
      <c r="J794" s="23" t="s">
        <v>2108</v>
      </c>
      <c r="K794" s="23" t="s">
        <v>2109</v>
      </c>
      <c r="L794" s="42"/>
      <c r="M794" s="42" t="s">
        <v>685</v>
      </c>
      <c r="N794" s="334" t="s">
        <v>683</v>
      </c>
      <c r="O794" s="335"/>
    </row>
    <row r="795" spans="1:15" ht="25.5" x14ac:dyDescent="0.2">
      <c r="A795" s="181"/>
      <c r="B795" s="49" t="s">
        <v>2099</v>
      </c>
      <c r="C795" s="36">
        <v>1175</v>
      </c>
      <c r="D795" s="42" t="s">
        <v>2099</v>
      </c>
      <c r="E795" s="53">
        <v>45516</v>
      </c>
      <c r="F795" s="53">
        <v>45516</v>
      </c>
      <c r="G795" s="42" t="s">
        <v>791</v>
      </c>
      <c r="H795" s="42" t="s">
        <v>684</v>
      </c>
      <c r="I795" s="23" t="s">
        <v>1513</v>
      </c>
      <c r="J795" s="23" t="s">
        <v>2108</v>
      </c>
      <c r="K795" s="23" t="s">
        <v>2109</v>
      </c>
      <c r="L795" s="42"/>
      <c r="M795" s="42" t="s">
        <v>685</v>
      </c>
      <c r="N795" s="334" t="s">
        <v>683</v>
      </c>
      <c r="O795" s="335"/>
    </row>
    <row r="796" spans="1:15" ht="25.5" x14ac:dyDescent="0.2">
      <c r="A796" s="181"/>
      <c r="B796" s="49" t="s">
        <v>2099</v>
      </c>
      <c r="C796" s="36">
        <v>1175</v>
      </c>
      <c r="D796" s="42" t="s">
        <v>2099</v>
      </c>
      <c r="E796" s="53">
        <v>45516</v>
      </c>
      <c r="F796" s="53">
        <v>45516</v>
      </c>
      <c r="G796" s="42" t="s">
        <v>791</v>
      </c>
      <c r="H796" s="42" t="s">
        <v>684</v>
      </c>
      <c r="I796" s="23" t="s">
        <v>1514</v>
      </c>
      <c r="J796" s="23" t="s">
        <v>2108</v>
      </c>
      <c r="K796" s="23" t="s">
        <v>2109</v>
      </c>
      <c r="L796" s="42"/>
      <c r="M796" s="42" t="s">
        <v>685</v>
      </c>
      <c r="N796" s="334" t="s">
        <v>683</v>
      </c>
      <c r="O796" s="335"/>
    </row>
    <row r="797" spans="1:15" ht="25.5" x14ac:dyDescent="0.2">
      <c r="A797" s="181"/>
      <c r="B797" s="49" t="s">
        <v>2099</v>
      </c>
      <c r="C797" s="36">
        <v>1175</v>
      </c>
      <c r="D797" s="42" t="s">
        <v>2099</v>
      </c>
      <c r="E797" s="53">
        <v>45516</v>
      </c>
      <c r="F797" s="53">
        <v>45516</v>
      </c>
      <c r="G797" s="42" t="s">
        <v>791</v>
      </c>
      <c r="H797" s="42" t="s">
        <v>684</v>
      </c>
      <c r="I797" s="23" t="s">
        <v>1515</v>
      </c>
      <c r="J797" s="23" t="s">
        <v>2108</v>
      </c>
      <c r="K797" s="23" t="s">
        <v>2109</v>
      </c>
      <c r="L797" s="42"/>
      <c r="M797" s="42" t="s">
        <v>685</v>
      </c>
      <c r="N797" s="334" t="s">
        <v>683</v>
      </c>
      <c r="O797" s="335"/>
    </row>
    <row r="798" spans="1:15" ht="51" x14ac:dyDescent="0.2">
      <c r="A798" s="181"/>
      <c r="B798" s="21" t="s">
        <v>644</v>
      </c>
      <c r="C798" s="36">
        <v>132</v>
      </c>
      <c r="D798" s="42" t="s">
        <v>790</v>
      </c>
      <c r="E798" s="60">
        <v>45323</v>
      </c>
      <c r="F798" s="60">
        <v>45323</v>
      </c>
      <c r="G798" s="42" t="s">
        <v>791</v>
      </c>
      <c r="H798" s="42" t="s">
        <v>684</v>
      </c>
      <c r="I798" s="23" t="s">
        <v>1516</v>
      </c>
      <c r="J798" s="23" t="s">
        <v>2108</v>
      </c>
      <c r="K798" s="23" t="s">
        <v>2117</v>
      </c>
      <c r="L798" s="42"/>
      <c r="M798" s="42" t="s">
        <v>685</v>
      </c>
      <c r="N798" s="334" t="s">
        <v>683</v>
      </c>
      <c r="O798" s="335"/>
    </row>
    <row r="799" spans="1:15" ht="38.25" x14ac:dyDescent="0.2">
      <c r="A799" s="181"/>
      <c r="B799" s="49" t="s">
        <v>2099</v>
      </c>
      <c r="C799" s="36">
        <v>1175</v>
      </c>
      <c r="D799" s="42" t="s">
        <v>2099</v>
      </c>
      <c r="E799" s="53">
        <v>45516</v>
      </c>
      <c r="F799" s="53">
        <v>45516</v>
      </c>
      <c r="G799" s="42" t="s">
        <v>791</v>
      </c>
      <c r="H799" s="42" t="s">
        <v>684</v>
      </c>
      <c r="I799" s="23" t="s">
        <v>1517</v>
      </c>
      <c r="J799" s="23" t="s">
        <v>2108</v>
      </c>
      <c r="K799" s="23" t="s">
        <v>2109</v>
      </c>
      <c r="L799" s="42"/>
      <c r="M799" s="42" t="s">
        <v>1474</v>
      </c>
      <c r="N799" s="334" t="s">
        <v>683</v>
      </c>
      <c r="O799" s="335"/>
    </row>
    <row r="800" spans="1:15" ht="25.5" x14ac:dyDescent="0.2">
      <c r="A800" s="181"/>
      <c r="B800" s="21" t="s">
        <v>2100</v>
      </c>
      <c r="C800" s="36">
        <v>144</v>
      </c>
      <c r="D800" s="42" t="s">
        <v>790</v>
      </c>
      <c r="E800" s="53">
        <v>45327</v>
      </c>
      <c r="F800" s="53">
        <v>45327</v>
      </c>
      <c r="G800" s="42" t="s">
        <v>791</v>
      </c>
      <c r="H800" s="42" t="s">
        <v>684</v>
      </c>
      <c r="I800" s="23" t="s">
        <v>1518</v>
      </c>
      <c r="J800" s="23" t="s">
        <v>2108</v>
      </c>
      <c r="K800" s="23" t="s">
        <v>2118</v>
      </c>
      <c r="L800" s="42"/>
      <c r="M800" s="42" t="s">
        <v>685</v>
      </c>
      <c r="N800" s="334" t="s">
        <v>683</v>
      </c>
      <c r="O800" s="335"/>
    </row>
    <row r="801" spans="1:15" ht="25.5" x14ac:dyDescent="0.2">
      <c r="A801" s="181"/>
      <c r="B801" s="49" t="s">
        <v>2099</v>
      </c>
      <c r="C801" s="36">
        <v>1175</v>
      </c>
      <c r="D801" s="42" t="s">
        <v>2099</v>
      </c>
      <c r="E801" s="53">
        <v>45516</v>
      </c>
      <c r="F801" s="53">
        <v>45516</v>
      </c>
      <c r="G801" s="42" t="s">
        <v>791</v>
      </c>
      <c r="H801" s="42" t="s">
        <v>684</v>
      </c>
      <c r="I801" s="23" t="s">
        <v>1519</v>
      </c>
      <c r="J801" s="23" t="s">
        <v>2108</v>
      </c>
      <c r="K801" s="23" t="s">
        <v>2109</v>
      </c>
      <c r="L801" s="42"/>
      <c r="M801" s="42" t="s">
        <v>685</v>
      </c>
      <c r="N801" s="334" t="s">
        <v>683</v>
      </c>
      <c r="O801" s="335"/>
    </row>
    <row r="802" spans="1:15" ht="25.5" x14ac:dyDescent="0.2">
      <c r="A802" s="181"/>
      <c r="B802" s="49" t="s">
        <v>2099</v>
      </c>
      <c r="C802" s="36">
        <v>1175</v>
      </c>
      <c r="D802" s="42" t="s">
        <v>2099</v>
      </c>
      <c r="E802" s="53">
        <v>45516</v>
      </c>
      <c r="F802" s="53">
        <v>45516</v>
      </c>
      <c r="G802" s="42" t="s">
        <v>791</v>
      </c>
      <c r="H802" s="42" t="s">
        <v>684</v>
      </c>
      <c r="I802" s="23" t="s">
        <v>1520</v>
      </c>
      <c r="J802" s="23" t="s">
        <v>2108</v>
      </c>
      <c r="K802" s="23" t="s">
        <v>2109</v>
      </c>
      <c r="L802" s="42"/>
      <c r="M802" s="42" t="s">
        <v>685</v>
      </c>
      <c r="N802" s="334" t="s">
        <v>683</v>
      </c>
      <c r="O802" s="335"/>
    </row>
    <row r="803" spans="1:15" ht="25.5" x14ac:dyDescent="0.2">
      <c r="A803" s="181"/>
      <c r="B803" s="49" t="s">
        <v>2099</v>
      </c>
      <c r="C803" s="36">
        <v>1175</v>
      </c>
      <c r="D803" s="42" t="s">
        <v>2099</v>
      </c>
      <c r="E803" s="53">
        <v>45516</v>
      </c>
      <c r="F803" s="53">
        <v>45516</v>
      </c>
      <c r="G803" s="42" t="s">
        <v>791</v>
      </c>
      <c r="H803" s="42" t="s">
        <v>684</v>
      </c>
      <c r="I803" s="23" t="s">
        <v>1521</v>
      </c>
      <c r="J803" s="23" t="s">
        <v>2108</v>
      </c>
      <c r="K803" s="23" t="s">
        <v>2109</v>
      </c>
      <c r="L803" s="42"/>
      <c r="M803" s="42" t="s">
        <v>1474</v>
      </c>
      <c r="N803" s="334" t="s">
        <v>683</v>
      </c>
      <c r="O803" s="335"/>
    </row>
    <row r="804" spans="1:15" ht="25.5" x14ac:dyDescent="0.2">
      <c r="A804" s="181"/>
      <c r="B804" s="21" t="s">
        <v>2100</v>
      </c>
      <c r="C804" s="36">
        <v>144</v>
      </c>
      <c r="D804" s="42" t="s">
        <v>790</v>
      </c>
      <c r="E804" s="60">
        <v>45327</v>
      </c>
      <c r="F804" s="60">
        <v>45327</v>
      </c>
      <c r="G804" s="42" t="s">
        <v>791</v>
      </c>
      <c r="H804" s="42" t="s">
        <v>684</v>
      </c>
      <c r="I804" s="23" t="s">
        <v>1522</v>
      </c>
      <c r="J804" s="23" t="s">
        <v>2108</v>
      </c>
      <c r="K804" s="23" t="s">
        <v>2119</v>
      </c>
      <c r="L804" s="42"/>
      <c r="M804" s="42" t="s">
        <v>685</v>
      </c>
      <c r="N804" s="334" t="s">
        <v>683</v>
      </c>
      <c r="O804" s="335"/>
    </row>
    <row r="805" spans="1:15" ht="25.5" x14ac:dyDescent="0.2">
      <c r="A805" s="181"/>
      <c r="B805" s="49" t="s">
        <v>2099</v>
      </c>
      <c r="C805" s="36">
        <v>1175</v>
      </c>
      <c r="D805" s="42" t="s">
        <v>2099</v>
      </c>
      <c r="E805" s="53">
        <v>45516</v>
      </c>
      <c r="F805" s="53">
        <v>45516</v>
      </c>
      <c r="G805" s="42" t="s">
        <v>791</v>
      </c>
      <c r="H805" s="42" t="s">
        <v>684</v>
      </c>
      <c r="I805" s="23" t="s">
        <v>1523</v>
      </c>
      <c r="J805" s="23" t="s">
        <v>2108</v>
      </c>
      <c r="K805" s="23" t="s">
        <v>2109</v>
      </c>
      <c r="L805" s="42"/>
      <c r="M805" s="42" t="s">
        <v>685</v>
      </c>
      <c r="N805" s="334" t="s">
        <v>683</v>
      </c>
      <c r="O805" s="335"/>
    </row>
    <row r="806" spans="1:15" ht="25.5" x14ac:dyDescent="0.2">
      <c r="A806" s="181"/>
      <c r="B806" s="49" t="s">
        <v>2099</v>
      </c>
      <c r="C806" s="36">
        <v>1175</v>
      </c>
      <c r="D806" s="42" t="s">
        <v>2099</v>
      </c>
      <c r="E806" s="53">
        <v>45516</v>
      </c>
      <c r="F806" s="53">
        <v>45516</v>
      </c>
      <c r="G806" s="42" t="s">
        <v>791</v>
      </c>
      <c r="H806" s="42" t="s">
        <v>684</v>
      </c>
      <c r="I806" s="23" t="s">
        <v>1524</v>
      </c>
      <c r="J806" s="23" t="s">
        <v>2108</v>
      </c>
      <c r="K806" s="23" t="s">
        <v>2109</v>
      </c>
      <c r="L806" s="42"/>
      <c r="M806" s="42" t="s">
        <v>685</v>
      </c>
      <c r="N806" s="334" t="s">
        <v>683</v>
      </c>
      <c r="O806" s="335"/>
    </row>
    <row r="807" spans="1:15" ht="25.5" x14ac:dyDescent="0.2">
      <c r="A807" s="181"/>
      <c r="B807" s="49" t="s">
        <v>2099</v>
      </c>
      <c r="C807" s="36">
        <v>1175</v>
      </c>
      <c r="D807" s="42" t="s">
        <v>2099</v>
      </c>
      <c r="E807" s="53">
        <v>45516</v>
      </c>
      <c r="F807" s="53">
        <v>45516</v>
      </c>
      <c r="G807" s="42" t="s">
        <v>791</v>
      </c>
      <c r="H807" s="42" t="s">
        <v>684</v>
      </c>
      <c r="I807" s="23" t="s">
        <v>1525</v>
      </c>
      <c r="J807" s="23" t="s">
        <v>2108</v>
      </c>
      <c r="K807" s="23" t="s">
        <v>2109</v>
      </c>
      <c r="L807" s="42"/>
      <c r="M807" s="42" t="s">
        <v>1474</v>
      </c>
      <c r="N807" s="334" t="s">
        <v>683</v>
      </c>
      <c r="O807" s="335"/>
    </row>
    <row r="808" spans="1:15" ht="25.5" x14ac:dyDescent="0.2">
      <c r="A808" s="181"/>
      <c r="B808" s="21" t="s">
        <v>2100</v>
      </c>
      <c r="C808" s="36">
        <v>144</v>
      </c>
      <c r="D808" s="42" t="s">
        <v>790</v>
      </c>
      <c r="E808" s="60">
        <v>45327</v>
      </c>
      <c r="F808" s="60">
        <v>45327</v>
      </c>
      <c r="G808" s="42" t="s">
        <v>791</v>
      </c>
      <c r="H808" s="42" t="s">
        <v>684</v>
      </c>
      <c r="I808" s="23" t="s">
        <v>1526</v>
      </c>
      <c r="J808" s="23" t="s">
        <v>2108</v>
      </c>
      <c r="K808" s="23" t="s">
        <v>2120</v>
      </c>
      <c r="L808" s="42"/>
      <c r="M808" s="42" t="s">
        <v>685</v>
      </c>
      <c r="N808" s="334" t="s">
        <v>683</v>
      </c>
      <c r="O808" s="335"/>
    </row>
    <row r="809" spans="1:15" ht="25.5" x14ac:dyDescent="0.2">
      <c r="A809" s="181"/>
      <c r="B809" s="49" t="s">
        <v>2099</v>
      </c>
      <c r="C809" s="36">
        <v>1175</v>
      </c>
      <c r="D809" s="42" t="s">
        <v>2099</v>
      </c>
      <c r="E809" s="53">
        <v>45516</v>
      </c>
      <c r="F809" s="53">
        <v>45516</v>
      </c>
      <c r="G809" s="42" t="s">
        <v>791</v>
      </c>
      <c r="H809" s="42" t="s">
        <v>684</v>
      </c>
      <c r="I809" s="23" t="s">
        <v>1527</v>
      </c>
      <c r="J809" s="23" t="s">
        <v>2108</v>
      </c>
      <c r="K809" s="23" t="s">
        <v>2109</v>
      </c>
      <c r="L809" s="42"/>
      <c r="M809" s="42" t="s">
        <v>685</v>
      </c>
      <c r="N809" s="334" t="s">
        <v>683</v>
      </c>
      <c r="O809" s="335"/>
    </row>
    <row r="810" spans="1:15" ht="25.5" x14ac:dyDescent="0.2">
      <c r="A810" s="181"/>
      <c r="B810" s="49" t="s">
        <v>2099</v>
      </c>
      <c r="C810" s="36">
        <v>1175</v>
      </c>
      <c r="D810" s="42" t="s">
        <v>2099</v>
      </c>
      <c r="E810" s="53">
        <v>45516</v>
      </c>
      <c r="F810" s="53">
        <v>45516</v>
      </c>
      <c r="G810" s="42" t="s">
        <v>791</v>
      </c>
      <c r="H810" s="42" t="s">
        <v>684</v>
      </c>
      <c r="I810" s="23" t="s">
        <v>1528</v>
      </c>
      <c r="J810" s="23" t="s">
        <v>2108</v>
      </c>
      <c r="K810" s="23" t="s">
        <v>2109</v>
      </c>
      <c r="L810" s="42"/>
      <c r="M810" s="42" t="s">
        <v>685</v>
      </c>
      <c r="N810" s="334" t="s">
        <v>683</v>
      </c>
      <c r="O810" s="335"/>
    </row>
    <row r="811" spans="1:15" ht="25.5" x14ac:dyDescent="0.2">
      <c r="A811" s="181"/>
      <c r="B811" s="49" t="s">
        <v>2099</v>
      </c>
      <c r="C811" s="36">
        <v>1175</v>
      </c>
      <c r="D811" s="42" t="s">
        <v>2099</v>
      </c>
      <c r="E811" s="53">
        <v>45516</v>
      </c>
      <c r="F811" s="53">
        <v>45516</v>
      </c>
      <c r="G811" s="42" t="s">
        <v>791</v>
      </c>
      <c r="H811" s="42" t="s">
        <v>684</v>
      </c>
      <c r="I811" s="23" t="s">
        <v>1529</v>
      </c>
      <c r="J811" s="23" t="s">
        <v>2108</v>
      </c>
      <c r="K811" s="23" t="s">
        <v>2109</v>
      </c>
      <c r="L811" s="42"/>
      <c r="M811" s="42" t="s">
        <v>1474</v>
      </c>
      <c r="N811" s="334" t="s">
        <v>683</v>
      </c>
      <c r="O811" s="335"/>
    </row>
    <row r="812" spans="1:15" ht="25.5" x14ac:dyDescent="0.2">
      <c r="A812" s="181"/>
      <c r="B812" s="21" t="s">
        <v>2100</v>
      </c>
      <c r="C812" s="36">
        <v>144</v>
      </c>
      <c r="D812" s="42" t="s">
        <v>790</v>
      </c>
      <c r="E812" s="60">
        <v>45327</v>
      </c>
      <c r="F812" s="60">
        <v>45327</v>
      </c>
      <c r="G812" s="42" t="s">
        <v>791</v>
      </c>
      <c r="H812" s="42" t="s">
        <v>684</v>
      </c>
      <c r="I812" s="23" t="s">
        <v>1530</v>
      </c>
      <c r="J812" s="23" t="s">
        <v>2108</v>
      </c>
      <c r="K812" s="23" t="s">
        <v>2121</v>
      </c>
      <c r="L812" s="42"/>
      <c r="M812" s="42" t="s">
        <v>685</v>
      </c>
      <c r="N812" s="334" t="s">
        <v>683</v>
      </c>
      <c r="O812" s="335"/>
    </row>
    <row r="813" spans="1:15" ht="25.5" x14ac:dyDescent="0.2">
      <c r="A813" s="181"/>
      <c r="B813" s="49" t="s">
        <v>2099</v>
      </c>
      <c r="C813" s="36">
        <v>1175</v>
      </c>
      <c r="D813" s="42" t="s">
        <v>2099</v>
      </c>
      <c r="E813" s="53">
        <v>45516</v>
      </c>
      <c r="F813" s="53">
        <v>45516</v>
      </c>
      <c r="G813" s="42" t="s">
        <v>791</v>
      </c>
      <c r="H813" s="42" t="s">
        <v>684</v>
      </c>
      <c r="I813" s="23" t="s">
        <v>1531</v>
      </c>
      <c r="J813" s="23" t="s">
        <v>2108</v>
      </c>
      <c r="K813" s="23" t="s">
        <v>2109</v>
      </c>
      <c r="L813" s="42"/>
      <c r="M813" s="42" t="s">
        <v>685</v>
      </c>
      <c r="N813" s="334" t="s">
        <v>683</v>
      </c>
      <c r="O813" s="335"/>
    </row>
    <row r="814" spans="1:15" ht="25.5" x14ac:dyDescent="0.2">
      <c r="A814" s="181"/>
      <c r="B814" s="49" t="s">
        <v>2099</v>
      </c>
      <c r="C814" s="36">
        <v>1175</v>
      </c>
      <c r="D814" s="42" t="s">
        <v>2099</v>
      </c>
      <c r="E814" s="53">
        <v>45516</v>
      </c>
      <c r="F814" s="53">
        <v>45516</v>
      </c>
      <c r="G814" s="42" t="s">
        <v>791</v>
      </c>
      <c r="H814" s="42" t="s">
        <v>684</v>
      </c>
      <c r="I814" s="23" t="s">
        <v>1532</v>
      </c>
      <c r="J814" s="23" t="s">
        <v>2108</v>
      </c>
      <c r="K814" s="23" t="s">
        <v>2109</v>
      </c>
      <c r="L814" s="42"/>
      <c r="M814" s="42" t="s">
        <v>685</v>
      </c>
      <c r="N814" s="334" t="s">
        <v>683</v>
      </c>
      <c r="O814" s="335"/>
    </row>
    <row r="815" spans="1:15" ht="25.5" x14ac:dyDescent="0.2">
      <c r="A815" s="181"/>
      <c r="B815" s="49" t="s">
        <v>2099</v>
      </c>
      <c r="C815" s="36">
        <v>1175</v>
      </c>
      <c r="D815" s="42" t="s">
        <v>2099</v>
      </c>
      <c r="E815" s="53">
        <v>45516</v>
      </c>
      <c r="F815" s="53">
        <v>45516</v>
      </c>
      <c r="G815" s="42" t="s">
        <v>791</v>
      </c>
      <c r="H815" s="42" t="s">
        <v>684</v>
      </c>
      <c r="I815" s="23" t="s">
        <v>1533</v>
      </c>
      <c r="J815" s="23" t="s">
        <v>2108</v>
      </c>
      <c r="K815" s="23" t="s">
        <v>2109</v>
      </c>
      <c r="L815" s="42"/>
      <c r="M815" s="42" t="s">
        <v>1474</v>
      </c>
      <c r="N815" s="334" t="s">
        <v>683</v>
      </c>
      <c r="O815" s="335"/>
    </row>
    <row r="816" spans="1:15" ht="25.5" x14ac:dyDescent="0.2">
      <c r="A816" s="181"/>
      <c r="B816" s="21" t="s">
        <v>2100</v>
      </c>
      <c r="C816" s="36">
        <v>144</v>
      </c>
      <c r="D816" s="42" t="s">
        <v>790</v>
      </c>
      <c r="E816" s="53">
        <v>45327</v>
      </c>
      <c r="F816" s="53">
        <v>45327</v>
      </c>
      <c r="G816" s="42" t="s">
        <v>791</v>
      </c>
      <c r="H816" s="42" t="s">
        <v>684</v>
      </c>
      <c r="I816" s="23" t="s">
        <v>1534</v>
      </c>
      <c r="J816" s="23" t="s">
        <v>2108</v>
      </c>
      <c r="K816" s="23" t="s">
        <v>2122</v>
      </c>
      <c r="L816" s="42"/>
      <c r="M816" s="42" t="s">
        <v>685</v>
      </c>
      <c r="N816" s="334" t="s">
        <v>683</v>
      </c>
      <c r="O816" s="335"/>
    </row>
    <row r="817" spans="1:15" ht="25.5" x14ac:dyDescent="0.2">
      <c r="A817" s="181"/>
      <c r="B817" s="49" t="s">
        <v>2099</v>
      </c>
      <c r="C817" s="36">
        <v>1175</v>
      </c>
      <c r="D817" s="42" t="s">
        <v>2099</v>
      </c>
      <c r="E817" s="53">
        <v>45516</v>
      </c>
      <c r="F817" s="53">
        <v>45516</v>
      </c>
      <c r="G817" s="42" t="s">
        <v>791</v>
      </c>
      <c r="H817" s="42" t="s">
        <v>684</v>
      </c>
      <c r="I817" s="23" t="s">
        <v>1535</v>
      </c>
      <c r="J817" s="23" t="s">
        <v>2108</v>
      </c>
      <c r="K817" s="23" t="s">
        <v>2109</v>
      </c>
      <c r="L817" s="42"/>
      <c r="M817" s="42" t="s">
        <v>685</v>
      </c>
      <c r="N817" s="334" t="s">
        <v>683</v>
      </c>
      <c r="O817" s="335"/>
    </row>
    <row r="818" spans="1:15" ht="25.5" x14ac:dyDescent="0.2">
      <c r="A818" s="181"/>
      <c r="B818" s="49" t="s">
        <v>2099</v>
      </c>
      <c r="C818" s="36">
        <v>1175</v>
      </c>
      <c r="D818" s="42" t="s">
        <v>2099</v>
      </c>
      <c r="E818" s="53">
        <v>45516</v>
      </c>
      <c r="F818" s="53">
        <v>45516</v>
      </c>
      <c r="G818" s="42" t="s">
        <v>791</v>
      </c>
      <c r="H818" s="42" t="s">
        <v>684</v>
      </c>
      <c r="I818" s="23" t="s">
        <v>1536</v>
      </c>
      <c r="J818" s="23" t="s">
        <v>2108</v>
      </c>
      <c r="K818" s="23" t="s">
        <v>2109</v>
      </c>
      <c r="L818" s="42"/>
      <c r="M818" s="42" t="s">
        <v>685</v>
      </c>
      <c r="N818" s="334" t="s">
        <v>683</v>
      </c>
      <c r="O818" s="335"/>
    </row>
    <row r="819" spans="1:15" ht="25.5" x14ac:dyDescent="0.2">
      <c r="A819" s="181"/>
      <c r="B819" s="49" t="s">
        <v>2099</v>
      </c>
      <c r="C819" s="36">
        <v>1175</v>
      </c>
      <c r="D819" s="42" t="s">
        <v>2099</v>
      </c>
      <c r="E819" s="53">
        <v>45516</v>
      </c>
      <c r="F819" s="53">
        <v>45516</v>
      </c>
      <c r="G819" s="42" t="s">
        <v>791</v>
      </c>
      <c r="H819" s="42" t="s">
        <v>684</v>
      </c>
      <c r="I819" s="23" t="s">
        <v>1537</v>
      </c>
      <c r="J819" s="23" t="s">
        <v>2108</v>
      </c>
      <c r="K819" s="23" t="s">
        <v>2109</v>
      </c>
      <c r="L819" s="42"/>
      <c r="M819" s="42" t="s">
        <v>685</v>
      </c>
      <c r="N819" s="334" t="s">
        <v>683</v>
      </c>
      <c r="O819" s="335"/>
    </row>
    <row r="820" spans="1:15" ht="38.25" x14ac:dyDescent="0.2">
      <c r="A820" s="181"/>
      <c r="B820" s="49" t="s">
        <v>2099</v>
      </c>
      <c r="C820" s="36">
        <v>1175</v>
      </c>
      <c r="D820" s="42" t="s">
        <v>2099</v>
      </c>
      <c r="E820" s="53">
        <v>45516</v>
      </c>
      <c r="F820" s="53">
        <v>45516</v>
      </c>
      <c r="G820" s="42" t="s">
        <v>791</v>
      </c>
      <c r="H820" s="42" t="s">
        <v>684</v>
      </c>
      <c r="I820" s="23" t="s">
        <v>1538</v>
      </c>
      <c r="J820" s="23" t="s">
        <v>2108</v>
      </c>
      <c r="K820" s="23" t="s">
        <v>2109</v>
      </c>
      <c r="L820" s="42"/>
      <c r="M820" s="42" t="s">
        <v>685</v>
      </c>
      <c r="N820" s="334" t="s">
        <v>683</v>
      </c>
      <c r="O820" s="335"/>
    </row>
    <row r="821" spans="1:15" ht="38.25" x14ac:dyDescent="0.2">
      <c r="A821" s="181"/>
      <c r="B821" s="49" t="s">
        <v>2099</v>
      </c>
      <c r="C821" s="36">
        <v>1175</v>
      </c>
      <c r="D821" s="42" t="s">
        <v>2099</v>
      </c>
      <c r="E821" s="53">
        <v>45516</v>
      </c>
      <c r="F821" s="53">
        <v>45516</v>
      </c>
      <c r="G821" s="42" t="s">
        <v>791</v>
      </c>
      <c r="H821" s="42" t="s">
        <v>684</v>
      </c>
      <c r="I821" s="23" t="s">
        <v>1539</v>
      </c>
      <c r="J821" s="23" t="s">
        <v>2108</v>
      </c>
      <c r="K821" s="23" t="s">
        <v>2109</v>
      </c>
      <c r="L821" s="42"/>
      <c r="M821" s="42" t="s">
        <v>685</v>
      </c>
      <c r="N821" s="334" t="s">
        <v>683</v>
      </c>
      <c r="O821" s="335"/>
    </row>
    <row r="822" spans="1:15" ht="38.25" x14ac:dyDescent="0.2">
      <c r="A822" s="181"/>
      <c r="B822" s="24" t="s">
        <v>2103</v>
      </c>
      <c r="C822" s="36">
        <v>359</v>
      </c>
      <c r="D822" s="23" t="s">
        <v>682</v>
      </c>
      <c r="E822" s="53">
        <v>43186</v>
      </c>
      <c r="F822" s="53">
        <v>43186</v>
      </c>
      <c r="G822" s="42" t="s">
        <v>791</v>
      </c>
      <c r="H822" s="42" t="s">
        <v>684</v>
      </c>
      <c r="I822" s="23" t="s">
        <v>1540</v>
      </c>
      <c r="J822" s="23" t="s">
        <v>1547</v>
      </c>
      <c r="K822" s="23" t="s">
        <v>2000</v>
      </c>
      <c r="L822" s="42"/>
      <c r="M822" s="42" t="s">
        <v>685</v>
      </c>
      <c r="N822" s="334" t="s">
        <v>683</v>
      </c>
      <c r="O822" s="335"/>
    </row>
    <row r="823" spans="1:15" ht="38.25" x14ac:dyDescent="0.2">
      <c r="A823" s="181"/>
      <c r="B823" s="30"/>
      <c r="C823" s="304" t="s">
        <v>2101</v>
      </c>
      <c r="D823" s="23"/>
      <c r="E823" s="60">
        <v>45391</v>
      </c>
      <c r="F823" s="60">
        <v>45391</v>
      </c>
      <c r="G823" s="23" t="s">
        <v>791</v>
      </c>
      <c r="H823" s="23" t="s">
        <v>684</v>
      </c>
      <c r="I823" s="23" t="s">
        <v>1541</v>
      </c>
      <c r="J823" s="23" t="s">
        <v>1548</v>
      </c>
      <c r="K823" s="23" t="s">
        <v>2011</v>
      </c>
      <c r="L823" s="42"/>
      <c r="M823" s="42"/>
      <c r="N823" s="334"/>
      <c r="O823" s="335"/>
    </row>
    <row r="824" spans="1:15" ht="38.25" x14ac:dyDescent="0.2">
      <c r="A824" s="181"/>
      <c r="B824" s="30"/>
      <c r="C824" s="304" t="s">
        <v>2102</v>
      </c>
      <c r="D824" s="23"/>
      <c r="E824" s="60">
        <v>45391</v>
      </c>
      <c r="F824" s="60">
        <v>45391</v>
      </c>
      <c r="G824" s="23" t="s">
        <v>791</v>
      </c>
      <c r="H824" s="23" t="s">
        <v>684</v>
      </c>
      <c r="I824" s="23" t="s">
        <v>1542</v>
      </c>
      <c r="J824" s="23" t="s">
        <v>1548</v>
      </c>
      <c r="K824" s="23" t="s">
        <v>2012</v>
      </c>
      <c r="L824" s="42"/>
      <c r="M824" s="42" t="s">
        <v>685</v>
      </c>
      <c r="N824" s="334" t="s">
        <v>683</v>
      </c>
      <c r="O824" s="335"/>
    </row>
    <row r="825" spans="1:15" ht="38.25" x14ac:dyDescent="0.2">
      <c r="A825" s="181"/>
      <c r="B825" s="21" t="s">
        <v>656</v>
      </c>
      <c r="C825" s="36">
        <v>1440</v>
      </c>
      <c r="D825" s="42" t="s">
        <v>790</v>
      </c>
      <c r="E825" s="58">
        <v>45226</v>
      </c>
      <c r="F825" s="58">
        <v>45226</v>
      </c>
      <c r="G825" s="42" t="s">
        <v>791</v>
      </c>
      <c r="H825" s="42" t="s">
        <v>684</v>
      </c>
      <c r="I825" s="23" t="s">
        <v>1543</v>
      </c>
      <c r="J825" s="23" t="s">
        <v>1549</v>
      </c>
      <c r="K825" s="23" t="s">
        <v>2013</v>
      </c>
      <c r="L825" s="42"/>
      <c r="M825" s="42" t="s">
        <v>685</v>
      </c>
      <c r="N825" s="334" t="s">
        <v>683</v>
      </c>
      <c r="O825" s="335"/>
    </row>
    <row r="826" spans="1:15" ht="38.25" x14ac:dyDescent="0.2">
      <c r="A826" s="181"/>
      <c r="B826" s="49" t="s">
        <v>682</v>
      </c>
      <c r="C826" s="36">
        <v>1440</v>
      </c>
      <c r="D826" s="42" t="s">
        <v>790</v>
      </c>
      <c r="E826" s="58">
        <v>45226</v>
      </c>
      <c r="F826" s="58">
        <v>45226</v>
      </c>
      <c r="G826" s="42" t="s">
        <v>791</v>
      </c>
      <c r="H826" s="42" t="s">
        <v>684</v>
      </c>
      <c r="I826" s="23" t="s">
        <v>1543</v>
      </c>
      <c r="J826" s="331" t="s">
        <v>1550</v>
      </c>
      <c r="K826" s="329" t="s">
        <v>2014</v>
      </c>
      <c r="L826" s="42"/>
      <c r="M826" s="42" t="s">
        <v>685</v>
      </c>
      <c r="N826" s="334" t="s">
        <v>683</v>
      </c>
      <c r="O826" s="335"/>
    </row>
    <row r="827" spans="1:15" ht="25.5" x14ac:dyDescent="0.2">
      <c r="A827" s="181"/>
      <c r="B827" s="49" t="s">
        <v>682</v>
      </c>
      <c r="C827" s="36">
        <v>1177</v>
      </c>
      <c r="D827" s="42" t="s">
        <v>790</v>
      </c>
      <c r="E827" s="53">
        <v>45516</v>
      </c>
      <c r="F827" s="53">
        <v>45516</v>
      </c>
      <c r="G827" s="23" t="s">
        <v>791</v>
      </c>
      <c r="H827" s="23" t="s">
        <v>684</v>
      </c>
      <c r="I827" s="23" t="s">
        <v>1544</v>
      </c>
      <c r="J827" s="329" t="s">
        <v>2123</v>
      </c>
      <c r="K827" s="323" t="s">
        <v>2124</v>
      </c>
      <c r="L827" s="42"/>
      <c r="M827" s="42" t="s">
        <v>685</v>
      </c>
      <c r="N827" s="334" t="s">
        <v>683</v>
      </c>
      <c r="O827" s="335"/>
    </row>
    <row r="828" spans="1:15" ht="25.5" x14ac:dyDescent="0.2">
      <c r="A828" s="181"/>
      <c r="B828" s="49" t="s">
        <v>682</v>
      </c>
      <c r="C828" s="36">
        <v>1177</v>
      </c>
      <c r="D828" s="42" t="s">
        <v>790</v>
      </c>
      <c r="E828" s="53">
        <v>45516</v>
      </c>
      <c r="F828" s="53">
        <v>45516</v>
      </c>
      <c r="G828" s="23" t="s">
        <v>791</v>
      </c>
      <c r="H828" s="23" t="s">
        <v>684</v>
      </c>
      <c r="I828" s="23" t="s">
        <v>1545</v>
      </c>
      <c r="J828" s="329" t="s">
        <v>2123</v>
      </c>
      <c r="K828" s="323" t="s">
        <v>2124</v>
      </c>
      <c r="L828" s="42"/>
      <c r="M828" s="42" t="s">
        <v>685</v>
      </c>
      <c r="N828" s="334" t="s">
        <v>683</v>
      </c>
      <c r="O828" s="335"/>
    </row>
    <row r="829" spans="1:15" ht="38.25" x14ac:dyDescent="0.2">
      <c r="A829" s="181"/>
      <c r="B829" s="49" t="s">
        <v>2099</v>
      </c>
      <c r="C829" s="36">
        <v>1175</v>
      </c>
      <c r="D829" s="42" t="s">
        <v>2099</v>
      </c>
      <c r="E829" s="53">
        <v>45516</v>
      </c>
      <c r="F829" s="53">
        <v>45516</v>
      </c>
      <c r="G829" s="42" t="s">
        <v>791</v>
      </c>
      <c r="H829" s="42" t="s">
        <v>684</v>
      </c>
      <c r="I829" s="23" t="s">
        <v>1732</v>
      </c>
      <c r="J829" s="329" t="s">
        <v>1730</v>
      </c>
      <c r="K829" s="329" t="s">
        <v>1843</v>
      </c>
      <c r="L829" s="42"/>
      <c r="M829" s="42" t="s">
        <v>685</v>
      </c>
      <c r="N829" s="334" t="s">
        <v>683</v>
      </c>
      <c r="O829" s="335"/>
    </row>
    <row r="830" spans="1:15" ht="38.25" x14ac:dyDescent="0.2">
      <c r="A830" s="181"/>
      <c r="B830" s="49" t="s">
        <v>2099</v>
      </c>
      <c r="C830" s="36">
        <v>1175</v>
      </c>
      <c r="D830" s="42" t="s">
        <v>2099</v>
      </c>
      <c r="E830" s="53">
        <v>45516</v>
      </c>
      <c r="F830" s="53">
        <v>45516</v>
      </c>
      <c r="G830" s="42" t="s">
        <v>791</v>
      </c>
      <c r="H830" s="42" t="s">
        <v>684</v>
      </c>
      <c r="I830" s="23" t="s">
        <v>1734</v>
      </c>
      <c r="J830" s="329" t="s">
        <v>1730</v>
      </c>
      <c r="K830" s="329" t="s">
        <v>1843</v>
      </c>
      <c r="L830" s="42"/>
      <c r="M830" s="42" t="s">
        <v>685</v>
      </c>
      <c r="N830" s="334" t="s">
        <v>683</v>
      </c>
      <c r="O830" s="335"/>
    </row>
    <row r="831" spans="1:15" ht="51" x14ac:dyDescent="0.2">
      <c r="A831" s="181"/>
      <c r="B831" s="49" t="s">
        <v>682</v>
      </c>
      <c r="C831" s="36">
        <v>1583</v>
      </c>
      <c r="D831" s="42" t="s">
        <v>790</v>
      </c>
      <c r="E831" s="58">
        <v>42300</v>
      </c>
      <c r="F831" s="58">
        <v>42300</v>
      </c>
      <c r="G831" s="42" t="s">
        <v>791</v>
      </c>
      <c r="H831" s="42" t="s">
        <v>684</v>
      </c>
      <c r="I831" s="289" t="s">
        <v>1546</v>
      </c>
      <c r="J831" s="23" t="s">
        <v>1551</v>
      </c>
      <c r="K831" s="23" t="s">
        <v>2015</v>
      </c>
      <c r="L831" s="42"/>
      <c r="M831" s="42" t="s">
        <v>685</v>
      </c>
      <c r="N831" s="334" t="s">
        <v>683</v>
      </c>
      <c r="O831" s="335"/>
    </row>
    <row r="832" spans="1:15" ht="38.25" x14ac:dyDescent="0.2">
      <c r="A832" s="181"/>
      <c r="B832" s="49" t="s">
        <v>682</v>
      </c>
      <c r="C832" s="36">
        <v>367</v>
      </c>
      <c r="D832" s="42" t="s">
        <v>790</v>
      </c>
      <c r="E832" s="58">
        <v>45364</v>
      </c>
      <c r="F832" s="58">
        <v>45364</v>
      </c>
      <c r="G832" s="42" t="s">
        <v>791</v>
      </c>
      <c r="H832" s="42" t="s">
        <v>684</v>
      </c>
      <c r="I832" s="289" t="s">
        <v>1553</v>
      </c>
      <c r="J832" s="23" t="s">
        <v>1552</v>
      </c>
      <c r="K832" s="23" t="s">
        <v>2016</v>
      </c>
      <c r="L832" s="42"/>
      <c r="M832" s="42" t="s">
        <v>685</v>
      </c>
      <c r="N832" s="334" t="s">
        <v>683</v>
      </c>
      <c r="O832" s="335"/>
    </row>
    <row r="833" spans="1:15" ht="51" x14ac:dyDescent="0.2">
      <c r="A833" s="181"/>
      <c r="B833" s="49" t="s">
        <v>682</v>
      </c>
      <c r="C833" s="36">
        <v>367</v>
      </c>
      <c r="D833" s="42" t="s">
        <v>790</v>
      </c>
      <c r="E833" s="58">
        <v>45364</v>
      </c>
      <c r="F833" s="58">
        <v>45364</v>
      </c>
      <c r="G833" s="42" t="s">
        <v>791</v>
      </c>
      <c r="H833" s="42" t="s">
        <v>684</v>
      </c>
      <c r="I833" s="289" t="s">
        <v>1554</v>
      </c>
      <c r="J833" s="23" t="s">
        <v>1567</v>
      </c>
      <c r="K833" s="23" t="s">
        <v>2016</v>
      </c>
      <c r="L833" s="42"/>
      <c r="M833" s="42" t="s">
        <v>685</v>
      </c>
      <c r="N833" s="334" t="s">
        <v>683</v>
      </c>
      <c r="O833" s="335"/>
    </row>
    <row r="834" spans="1:15" ht="51" x14ac:dyDescent="0.2">
      <c r="A834" s="181"/>
      <c r="B834" s="49" t="s">
        <v>682</v>
      </c>
      <c r="C834" s="36">
        <v>1440</v>
      </c>
      <c r="D834" s="42" t="s">
        <v>790</v>
      </c>
      <c r="E834" s="58">
        <v>45226</v>
      </c>
      <c r="F834" s="58">
        <v>45226</v>
      </c>
      <c r="G834" s="42" t="s">
        <v>791</v>
      </c>
      <c r="H834" s="42" t="s">
        <v>684</v>
      </c>
      <c r="I834" s="23" t="s">
        <v>2464</v>
      </c>
      <c r="J834" s="23" t="s">
        <v>1555</v>
      </c>
      <c r="K834" s="23" t="s">
        <v>2017</v>
      </c>
      <c r="L834" s="42"/>
      <c r="M834" s="42" t="s">
        <v>685</v>
      </c>
      <c r="N834" s="334" t="s">
        <v>683</v>
      </c>
      <c r="O834" s="335"/>
    </row>
    <row r="835" spans="1:15" ht="51" x14ac:dyDescent="0.2">
      <c r="A835" s="181"/>
      <c r="B835" s="49" t="s">
        <v>682</v>
      </c>
      <c r="C835" s="36">
        <v>1440</v>
      </c>
      <c r="D835" s="42" t="s">
        <v>790</v>
      </c>
      <c r="E835" s="58">
        <v>45226</v>
      </c>
      <c r="F835" s="58">
        <v>45226</v>
      </c>
      <c r="G835" s="42" t="s">
        <v>791</v>
      </c>
      <c r="H835" s="42" t="s">
        <v>684</v>
      </c>
      <c r="I835" s="23" t="s">
        <v>2465</v>
      </c>
      <c r="J835" s="23" t="s">
        <v>1556</v>
      </c>
      <c r="K835" s="23" t="s">
        <v>2018</v>
      </c>
      <c r="L835" s="42"/>
      <c r="M835" s="42" t="s">
        <v>685</v>
      </c>
      <c r="N835" s="334" t="s">
        <v>683</v>
      </c>
      <c r="O835" s="335"/>
    </row>
    <row r="836" spans="1:15" ht="51" x14ac:dyDescent="0.2">
      <c r="A836" s="181"/>
      <c r="B836" s="49" t="s">
        <v>682</v>
      </c>
      <c r="C836" s="36">
        <v>1440</v>
      </c>
      <c r="D836" s="42" t="s">
        <v>790</v>
      </c>
      <c r="E836" s="58">
        <v>45226</v>
      </c>
      <c r="F836" s="58">
        <v>45226</v>
      </c>
      <c r="G836" s="42" t="s">
        <v>791</v>
      </c>
      <c r="H836" s="42" t="s">
        <v>684</v>
      </c>
      <c r="I836" s="23" t="s">
        <v>2466</v>
      </c>
      <c r="J836" s="23" t="s">
        <v>1557</v>
      </c>
      <c r="K836" s="23" t="s">
        <v>2019</v>
      </c>
      <c r="L836" s="42"/>
      <c r="M836" s="42" t="s">
        <v>685</v>
      </c>
      <c r="N836" s="334" t="s">
        <v>683</v>
      </c>
      <c r="O836" s="335"/>
    </row>
    <row r="837" spans="1:15" ht="51" x14ac:dyDescent="0.2">
      <c r="A837" s="181"/>
      <c r="B837" s="49" t="s">
        <v>682</v>
      </c>
      <c r="C837" s="36">
        <v>1440</v>
      </c>
      <c r="D837" s="42" t="s">
        <v>790</v>
      </c>
      <c r="E837" s="58">
        <v>45226</v>
      </c>
      <c r="F837" s="58">
        <v>45226</v>
      </c>
      <c r="G837" s="42" t="s">
        <v>791</v>
      </c>
      <c r="H837" s="42" t="s">
        <v>684</v>
      </c>
      <c r="I837" s="23" t="s">
        <v>2467</v>
      </c>
      <c r="J837" s="23" t="s">
        <v>1558</v>
      </c>
      <c r="K837" s="23" t="s">
        <v>2020</v>
      </c>
      <c r="L837" s="42"/>
      <c r="M837" s="42" t="s">
        <v>685</v>
      </c>
      <c r="N837" s="334" t="s">
        <v>683</v>
      </c>
      <c r="O837" s="335"/>
    </row>
    <row r="838" spans="1:15" ht="51" x14ac:dyDescent="0.2">
      <c r="A838" s="181"/>
      <c r="B838" s="49" t="s">
        <v>682</v>
      </c>
      <c r="C838" s="36">
        <v>1440</v>
      </c>
      <c r="D838" s="42" t="s">
        <v>790</v>
      </c>
      <c r="E838" s="58">
        <v>45226</v>
      </c>
      <c r="F838" s="58">
        <v>45226</v>
      </c>
      <c r="G838" s="42" t="s">
        <v>791</v>
      </c>
      <c r="H838" s="42" t="s">
        <v>684</v>
      </c>
      <c r="I838" s="23" t="s">
        <v>2468</v>
      </c>
      <c r="J838" s="23" t="s">
        <v>1559</v>
      </c>
      <c r="K838" s="23" t="s">
        <v>2021</v>
      </c>
      <c r="L838" s="42"/>
      <c r="M838" s="42" t="s">
        <v>685</v>
      </c>
      <c r="N838" s="334" t="s">
        <v>683</v>
      </c>
      <c r="O838" s="335"/>
    </row>
    <row r="839" spans="1:15" ht="51" x14ac:dyDescent="0.2">
      <c r="A839" s="181"/>
      <c r="B839" s="49" t="s">
        <v>682</v>
      </c>
      <c r="C839" s="36">
        <v>1440</v>
      </c>
      <c r="D839" s="42" t="s">
        <v>790</v>
      </c>
      <c r="E839" s="58">
        <v>45226</v>
      </c>
      <c r="F839" s="58">
        <v>45226</v>
      </c>
      <c r="G839" s="42" t="s">
        <v>791</v>
      </c>
      <c r="H839" s="42" t="s">
        <v>684</v>
      </c>
      <c r="I839" s="23" t="s">
        <v>2469</v>
      </c>
      <c r="J839" s="23" t="s">
        <v>1560</v>
      </c>
      <c r="K839" s="23" t="s">
        <v>1762</v>
      </c>
      <c r="L839" s="42"/>
      <c r="M839" s="42" t="s">
        <v>685</v>
      </c>
      <c r="N839" s="334" t="s">
        <v>683</v>
      </c>
      <c r="O839" s="335"/>
    </row>
    <row r="840" spans="1:15" ht="51" x14ac:dyDescent="0.2">
      <c r="A840" s="181"/>
      <c r="B840" s="49" t="s">
        <v>682</v>
      </c>
      <c r="C840" s="36">
        <v>1440</v>
      </c>
      <c r="D840" s="42" t="s">
        <v>790</v>
      </c>
      <c r="E840" s="58">
        <v>45226</v>
      </c>
      <c r="F840" s="58">
        <v>45226</v>
      </c>
      <c r="G840" s="42" t="s">
        <v>791</v>
      </c>
      <c r="H840" s="42" t="s">
        <v>684</v>
      </c>
      <c r="I840" s="23" t="s">
        <v>2470</v>
      </c>
      <c r="J840" s="23" t="s">
        <v>1561</v>
      </c>
      <c r="K840" s="23" t="s">
        <v>2022</v>
      </c>
      <c r="L840" s="42"/>
      <c r="M840" s="42" t="s">
        <v>685</v>
      </c>
      <c r="N840" s="334" t="s">
        <v>683</v>
      </c>
      <c r="O840" s="335"/>
    </row>
    <row r="841" spans="1:15" ht="51" x14ac:dyDescent="0.2">
      <c r="A841" s="181"/>
      <c r="B841" s="49" t="s">
        <v>682</v>
      </c>
      <c r="C841" s="36">
        <v>1440</v>
      </c>
      <c r="D841" s="42" t="s">
        <v>790</v>
      </c>
      <c r="E841" s="58">
        <v>45226</v>
      </c>
      <c r="F841" s="58">
        <v>45226</v>
      </c>
      <c r="G841" s="42" t="s">
        <v>791</v>
      </c>
      <c r="H841" s="42" t="s">
        <v>684</v>
      </c>
      <c r="I841" s="23" t="s">
        <v>2471</v>
      </c>
      <c r="J841" s="23" t="s">
        <v>1562</v>
      </c>
      <c r="K841" s="23" t="s">
        <v>2023</v>
      </c>
      <c r="L841" s="42"/>
      <c r="M841" s="42" t="s">
        <v>685</v>
      </c>
      <c r="N841" s="334" t="s">
        <v>683</v>
      </c>
      <c r="O841" s="335"/>
    </row>
    <row r="842" spans="1:15" ht="51" x14ac:dyDescent="0.2">
      <c r="A842" s="181"/>
      <c r="B842" s="49" t="s">
        <v>682</v>
      </c>
      <c r="C842" s="36">
        <v>1177</v>
      </c>
      <c r="D842" s="42" t="s">
        <v>790</v>
      </c>
      <c r="E842" s="53">
        <v>45516</v>
      </c>
      <c r="F842" s="53">
        <v>45516</v>
      </c>
      <c r="G842" s="42" t="s">
        <v>791</v>
      </c>
      <c r="H842" s="42" t="s">
        <v>684</v>
      </c>
      <c r="I842" s="23" t="s">
        <v>2472</v>
      </c>
      <c r="J842" s="23" t="s">
        <v>2125</v>
      </c>
      <c r="K842" s="23" t="s">
        <v>2124</v>
      </c>
      <c r="L842" s="42"/>
      <c r="M842" s="42" t="s">
        <v>685</v>
      </c>
      <c r="N842" s="334" t="s">
        <v>683</v>
      </c>
      <c r="O842" s="335"/>
    </row>
    <row r="843" spans="1:15" ht="51" x14ac:dyDescent="0.2">
      <c r="A843" s="181"/>
      <c r="B843" s="49" t="s">
        <v>682</v>
      </c>
      <c r="C843" s="36">
        <v>1177</v>
      </c>
      <c r="D843" s="42" t="s">
        <v>790</v>
      </c>
      <c r="E843" s="53">
        <v>45516</v>
      </c>
      <c r="F843" s="53">
        <v>45516</v>
      </c>
      <c r="G843" s="42" t="s">
        <v>791</v>
      </c>
      <c r="H843" s="42" t="s">
        <v>684</v>
      </c>
      <c r="I843" s="23" t="s">
        <v>2473</v>
      </c>
      <c r="J843" s="23" t="s">
        <v>2125</v>
      </c>
      <c r="K843" s="23" t="s">
        <v>2124</v>
      </c>
      <c r="L843" s="42"/>
      <c r="M843" s="42" t="s">
        <v>685</v>
      </c>
      <c r="N843" s="334" t="s">
        <v>683</v>
      </c>
      <c r="O843" s="335"/>
    </row>
    <row r="844" spans="1:15" ht="51" x14ac:dyDescent="0.2">
      <c r="A844" s="181"/>
      <c r="B844" s="49" t="s">
        <v>682</v>
      </c>
      <c r="C844" s="36">
        <v>1177</v>
      </c>
      <c r="D844" s="42" t="s">
        <v>790</v>
      </c>
      <c r="E844" s="53">
        <v>45516</v>
      </c>
      <c r="F844" s="53">
        <v>45516</v>
      </c>
      <c r="G844" s="42" t="s">
        <v>791</v>
      </c>
      <c r="H844" s="42" t="s">
        <v>684</v>
      </c>
      <c r="I844" s="23" t="s">
        <v>2474</v>
      </c>
      <c r="J844" s="23" t="s">
        <v>2125</v>
      </c>
      <c r="K844" s="23" t="s">
        <v>2124</v>
      </c>
      <c r="L844" s="42"/>
      <c r="M844" s="42" t="s">
        <v>685</v>
      </c>
      <c r="N844" s="334" t="s">
        <v>683</v>
      </c>
      <c r="O844" s="335"/>
    </row>
    <row r="845" spans="1:15" ht="51" x14ac:dyDescent="0.2">
      <c r="A845" s="181"/>
      <c r="B845" s="49" t="s">
        <v>682</v>
      </c>
      <c r="C845" s="36">
        <v>1177</v>
      </c>
      <c r="D845" s="42" t="s">
        <v>790</v>
      </c>
      <c r="E845" s="53">
        <v>45516</v>
      </c>
      <c r="F845" s="53">
        <v>45516</v>
      </c>
      <c r="G845" s="42" t="s">
        <v>791</v>
      </c>
      <c r="H845" s="42" t="s">
        <v>684</v>
      </c>
      <c r="I845" s="23" t="s">
        <v>2475</v>
      </c>
      <c r="J845" s="23" t="s">
        <v>2125</v>
      </c>
      <c r="K845" s="23" t="s">
        <v>2124</v>
      </c>
      <c r="L845" s="42"/>
      <c r="M845" s="42" t="s">
        <v>685</v>
      </c>
      <c r="N845" s="334" t="s">
        <v>683</v>
      </c>
      <c r="O845" s="335"/>
    </row>
    <row r="846" spans="1:15" ht="51" x14ac:dyDescent="0.2">
      <c r="A846" s="181"/>
      <c r="B846" s="49" t="s">
        <v>682</v>
      </c>
      <c r="C846" s="36">
        <v>1177</v>
      </c>
      <c r="D846" s="42" t="s">
        <v>790</v>
      </c>
      <c r="E846" s="53">
        <v>45516</v>
      </c>
      <c r="F846" s="53">
        <v>45516</v>
      </c>
      <c r="G846" s="42" t="s">
        <v>791</v>
      </c>
      <c r="H846" s="42" t="s">
        <v>684</v>
      </c>
      <c r="I846" s="23" t="s">
        <v>2476</v>
      </c>
      <c r="J846" s="23" t="s">
        <v>2125</v>
      </c>
      <c r="K846" s="23" t="s">
        <v>2124</v>
      </c>
      <c r="L846" s="42"/>
      <c r="M846" s="42" t="s">
        <v>685</v>
      </c>
      <c r="N846" s="334" t="s">
        <v>683</v>
      </c>
      <c r="O846" s="335"/>
    </row>
    <row r="847" spans="1:15" ht="51" x14ac:dyDescent="0.2">
      <c r="A847" s="181"/>
      <c r="B847" s="49" t="s">
        <v>682</v>
      </c>
      <c r="C847" s="36">
        <v>1177</v>
      </c>
      <c r="D847" s="42" t="s">
        <v>790</v>
      </c>
      <c r="E847" s="53">
        <v>45516</v>
      </c>
      <c r="F847" s="53">
        <v>45516</v>
      </c>
      <c r="G847" s="42" t="s">
        <v>791</v>
      </c>
      <c r="H847" s="42" t="s">
        <v>684</v>
      </c>
      <c r="I847" s="23" t="s">
        <v>2477</v>
      </c>
      <c r="J847" s="23" t="s">
        <v>2125</v>
      </c>
      <c r="K847" s="23" t="s">
        <v>2124</v>
      </c>
      <c r="L847" s="42"/>
      <c r="M847" s="42" t="s">
        <v>685</v>
      </c>
      <c r="N847" s="334" t="s">
        <v>683</v>
      </c>
      <c r="O847" s="335"/>
    </row>
    <row r="848" spans="1:15" ht="51" x14ac:dyDescent="0.2">
      <c r="A848" s="181"/>
      <c r="B848" s="49" t="s">
        <v>682</v>
      </c>
      <c r="C848" s="36">
        <v>1570</v>
      </c>
      <c r="D848" s="42" t="s">
        <v>790</v>
      </c>
      <c r="E848" s="58">
        <v>44852</v>
      </c>
      <c r="F848" s="58">
        <v>44852</v>
      </c>
      <c r="G848" s="42" t="s">
        <v>791</v>
      </c>
      <c r="H848" s="42" t="s">
        <v>684</v>
      </c>
      <c r="I848" s="42" t="s">
        <v>1563</v>
      </c>
      <c r="J848" s="289" t="s">
        <v>1564</v>
      </c>
      <c r="K848" s="289" t="s">
        <v>2024</v>
      </c>
      <c r="L848" s="42"/>
      <c r="M848" s="42" t="s">
        <v>685</v>
      </c>
      <c r="N848" s="334" t="s">
        <v>683</v>
      </c>
      <c r="O848" s="335"/>
    </row>
    <row r="849" spans="1:15" ht="51" x14ac:dyDescent="0.2">
      <c r="A849" s="181"/>
      <c r="B849" s="49" t="s">
        <v>682</v>
      </c>
      <c r="C849" s="36">
        <v>1156</v>
      </c>
      <c r="D849" s="42" t="s">
        <v>790</v>
      </c>
      <c r="E849" s="58">
        <v>45163</v>
      </c>
      <c r="F849" s="58">
        <v>45163</v>
      </c>
      <c r="G849" s="42" t="s">
        <v>791</v>
      </c>
      <c r="H849" s="42" t="s">
        <v>684</v>
      </c>
      <c r="I849" s="42" t="s">
        <v>1565</v>
      </c>
      <c r="J849" s="289" t="s">
        <v>1566</v>
      </c>
      <c r="K849" s="289" t="s">
        <v>1883</v>
      </c>
      <c r="L849" s="42"/>
      <c r="M849" s="42" t="s">
        <v>685</v>
      </c>
      <c r="N849" s="334" t="s">
        <v>683</v>
      </c>
      <c r="O849" s="335"/>
    </row>
    <row r="850" spans="1:15" ht="51" x14ac:dyDescent="0.2">
      <c r="A850" s="181"/>
      <c r="B850" s="49" t="s">
        <v>682</v>
      </c>
      <c r="C850" s="36">
        <v>1172</v>
      </c>
      <c r="D850" s="42" t="s">
        <v>790</v>
      </c>
      <c r="E850" s="58">
        <v>45516</v>
      </c>
      <c r="F850" s="58">
        <v>45516</v>
      </c>
      <c r="G850" s="42" t="s">
        <v>791</v>
      </c>
      <c r="H850" s="42" t="s">
        <v>684</v>
      </c>
      <c r="I850" s="289" t="s">
        <v>2501</v>
      </c>
      <c r="J850" s="289" t="s">
        <v>1760</v>
      </c>
      <c r="K850" s="289" t="s">
        <v>1885</v>
      </c>
      <c r="L850" s="42"/>
      <c r="M850" s="42" t="s">
        <v>685</v>
      </c>
      <c r="N850" s="334" t="s">
        <v>683</v>
      </c>
      <c r="O850" s="335"/>
    </row>
    <row r="851" spans="1:15" ht="38.25" x14ac:dyDescent="0.2">
      <c r="A851" s="182"/>
      <c r="B851" s="51" t="s">
        <v>2446</v>
      </c>
      <c r="C851" s="342"/>
      <c r="D851" s="63"/>
      <c r="E851" s="61">
        <v>45517</v>
      </c>
      <c r="F851" s="61">
        <v>45517</v>
      </c>
      <c r="G851" s="42" t="s">
        <v>791</v>
      </c>
      <c r="H851" s="42" t="s">
        <v>684</v>
      </c>
      <c r="I851" s="332" t="s">
        <v>2478</v>
      </c>
      <c r="J851" s="332" t="s">
        <v>2479</v>
      </c>
      <c r="K851" s="332" t="s">
        <v>2480</v>
      </c>
      <c r="L851" s="63"/>
      <c r="M851" s="42" t="s">
        <v>685</v>
      </c>
      <c r="N851" s="334" t="s">
        <v>683</v>
      </c>
      <c r="O851" s="337"/>
    </row>
    <row r="852" spans="1:15" ht="45" x14ac:dyDescent="0.2">
      <c r="A852" s="182"/>
      <c r="B852" s="49" t="s">
        <v>682</v>
      </c>
      <c r="C852" s="36">
        <v>1605</v>
      </c>
      <c r="D852" s="42" t="s">
        <v>790</v>
      </c>
      <c r="E852" s="58">
        <v>45604</v>
      </c>
      <c r="F852" s="58">
        <v>45604</v>
      </c>
      <c r="G852" s="42" t="s">
        <v>791</v>
      </c>
      <c r="H852" s="42" t="s">
        <v>684</v>
      </c>
      <c r="I852" s="77" t="s">
        <v>2832</v>
      </c>
      <c r="J852" s="332" t="s">
        <v>2834</v>
      </c>
      <c r="K852" s="361" t="s">
        <v>2831</v>
      </c>
      <c r="L852" s="63"/>
      <c r="M852" s="42" t="s">
        <v>685</v>
      </c>
      <c r="N852" s="334" t="s">
        <v>683</v>
      </c>
      <c r="O852" s="337"/>
    </row>
    <row r="853" spans="1:15" ht="45" x14ac:dyDescent="0.2">
      <c r="A853" s="182"/>
      <c r="B853" s="49" t="s">
        <v>682</v>
      </c>
      <c r="C853" s="36">
        <v>1605</v>
      </c>
      <c r="D853" s="42" t="s">
        <v>790</v>
      </c>
      <c r="E853" s="58">
        <v>45604</v>
      </c>
      <c r="F853" s="58">
        <v>45604</v>
      </c>
      <c r="G853" s="42" t="s">
        <v>791</v>
      </c>
      <c r="H853" s="42" t="s">
        <v>684</v>
      </c>
      <c r="I853" s="77" t="s">
        <v>2833</v>
      </c>
      <c r="J853" s="332" t="s">
        <v>2834</v>
      </c>
      <c r="K853" s="361" t="s">
        <v>2829</v>
      </c>
      <c r="L853" s="63"/>
      <c r="M853" s="42" t="s">
        <v>685</v>
      </c>
      <c r="N853" s="334" t="s">
        <v>683</v>
      </c>
      <c r="O853" s="337"/>
    </row>
    <row r="854" spans="1:15" ht="45" x14ac:dyDescent="0.2">
      <c r="A854" s="365"/>
      <c r="B854" s="366" t="s">
        <v>2835</v>
      </c>
      <c r="C854" s="367"/>
      <c r="D854" s="368"/>
      <c r="E854" s="369">
        <v>45513</v>
      </c>
      <c r="F854" s="369"/>
      <c r="G854" s="368"/>
      <c r="H854" s="368" t="s">
        <v>684</v>
      </c>
      <c r="I854" s="356" t="s">
        <v>2837</v>
      </c>
      <c r="J854" s="370" t="s">
        <v>2836</v>
      </c>
      <c r="K854" s="364" t="s">
        <v>2814</v>
      </c>
      <c r="L854" s="368"/>
      <c r="M854" s="371" t="s">
        <v>685</v>
      </c>
      <c r="N854" s="372" t="s">
        <v>683</v>
      </c>
      <c r="O854" s="373"/>
    </row>
    <row r="855" spans="1:15" ht="60" x14ac:dyDescent="0.2">
      <c r="A855" s="365"/>
      <c r="B855" s="374" t="s">
        <v>682</v>
      </c>
      <c r="C855" s="375">
        <v>1587</v>
      </c>
      <c r="D855" s="371" t="s">
        <v>790</v>
      </c>
      <c r="E855" s="376">
        <v>45603</v>
      </c>
      <c r="F855" s="376">
        <v>45603</v>
      </c>
      <c r="G855" s="371" t="s">
        <v>791</v>
      </c>
      <c r="H855" s="371" t="s">
        <v>684</v>
      </c>
      <c r="I855" s="356" t="s">
        <v>2838</v>
      </c>
      <c r="J855" s="370" t="s">
        <v>2427</v>
      </c>
      <c r="K855" s="364" t="s">
        <v>2121</v>
      </c>
      <c r="L855" s="368"/>
      <c r="M855" s="371" t="s">
        <v>685</v>
      </c>
      <c r="N855" s="372" t="s">
        <v>683</v>
      </c>
      <c r="O855" s="373"/>
    </row>
    <row r="856" spans="1:15" ht="45" x14ac:dyDescent="0.2">
      <c r="A856" s="365"/>
      <c r="B856" s="374" t="s">
        <v>682</v>
      </c>
      <c r="C856" s="375">
        <v>1587</v>
      </c>
      <c r="D856" s="371" t="s">
        <v>790</v>
      </c>
      <c r="E856" s="376">
        <v>45604</v>
      </c>
      <c r="F856" s="376">
        <v>45604</v>
      </c>
      <c r="G856" s="371" t="s">
        <v>791</v>
      </c>
      <c r="H856" s="371" t="s">
        <v>684</v>
      </c>
      <c r="I856" s="356" t="s">
        <v>2839</v>
      </c>
      <c r="J856" s="370" t="s">
        <v>2427</v>
      </c>
      <c r="K856" s="364" t="s">
        <v>2122</v>
      </c>
      <c r="L856" s="368"/>
      <c r="M856" s="371" t="s">
        <v>685</v>
      </c>
      <c r="N856" s="372" t="s">
        <v>683</v>
      </c>
      <c r="O856" s="373"/>
    </row>
    <row r="857" spans="1:15" ht="45" x14ac:dyDescent="0.2">
      <c r="A857" s="365"/>
      <c r="B857" s="374" t="s">
        <v>682</v>
      </c>
      <c r="C857" s="375">
        <v>1587</v>
      </c>
      <c r="D857" s="371" t="s">
        <v>790</v>
      </c>
      <c r="E857" s="376">
        <v>45604</v>
      </c>
      <c r="F857" s="376">
        <v>45604</v>
      </c>
      <c r="G857" s="371" t="s">
        <v>791</v>
      </c>
      <c r="H857" s="371" t="s">
        <v>684</v>
      </c>
      <c r="I857" s="356" t="s">
        <v>2839</v>
      </c>
      <c r="J857" s="370" t="s">
        <v>2427</v>
      </c>
      <c r="K857" s="364" t="s">
        <v>2120</v>
      </c>
      <c r="L857" s="368"/>
      <c r="M857" s="371" t="s">
        <v>685</v>
      </c>
      <c r="N857" s="372" t="s">
        <v>683</v>
      </c>
      <c r="O857" s="373"/>
    </row>
    <row r="858" spans="1:15" ht="45" x14ac:dyDescent="0.2">
      <c r="A858" s="365"/>
      <c r="B858" s="374" t="s">
        <v>682</v>
      </c>
      <c r="C858" s="375">
        <v>1587</v>
      </c>
      <c r="D858" s="371" t="s">
        <v>790</v>
      </c>
      <c r="E858" s="376">
        <v>45604</v>
      </c>
      <c r="F858" s="376">
        <v>45604</v>
      </c>
      <c r="G858" s="371" t="s">
        <v>791</v>
      </c>
      <c r="H858" s="371" t="s">
        <v>684</v>
      </c>
      <c r="I858" s="356" t="s">
        <v>2839</v>
      </c>
      <c r="J858" s="370" t="s">
        <v>2427</v>
      </c>
      <c r="K858" s="364" t="s">
        <v>2119</v>
      </c>
      <c r="L858" s="368"/>
      <c r="M858" s="371" t="s">
        <v>685</v>
      </c>
      <c r="N858" s="372" t="s">
        <v>683</v>
      </c>
      <c r="O858" s="373"/>
    </row>
    <row r="859" spans="1:15" ht="30" x14ac:dyDescent="0.2">
      <c r="A859" s="365"/>
      <c r="B859" s="374" t="s">
        <v>682</v>
      </c>
      <c r="C859" s="375">
        <v>1587</v>
      </c>
      <c r="D859" s="371" t="s">
        <v>790</v>
      </c>
      <c r="E859" s="376">
        <v>45604</v>
      </c>
      <c r="F859" s="376">
        <v>45604</v>
      </c>
      <c r="G859" s="371" t="s">
        <v>791</v>
      </c>
      <c r="H859" s="371" t="s">
        <v>684</v>
      </c>
      <c r="I859" s="356" t="s">
        <v>2840</v>
      </c>
      <c r="J859" s="370" t="s">
        <v>2427</v>
      </c>
      <c r="K859" s="364" t="s">
        <v>2116</v>
      </c>
      <c r="L859" s="368"/>
      <c r="M859" s="371" t="s">
        <v>685</v>
      </c>
      <c r="N859" s="372" t="s">
        <v>683</v>
      </c>
      <c r="O859" s="373"/>
    </row>
    <row r="860" spans="1:15" ht="60" x14ac:dyDescent="0.2">
      <c r="A860" s="365"/>
      <c r="B860" s="374" t="s">
        <v>682</v>
      </c>
      <c r="C860" s="375">
        <v>1587</v>
      </c>
      <c r="D860" s="371" t="s">
        <v>790</v>
      </c>
      <c r="E860" s="376">
        <v>45604</v>
      </c>
      <c r="F860" s="376">
        <v>45604</v>
      </c>
      <c r="G860" s="371" t="s">
        <v>791</v>
      </c>
      <c r="H860" s="371" t="s">
        <v>684</v>
      </c>
      <c r="I860" s="356" t="s">
        <v>2841</v>
      </c>
      <c r="J860" s="370" t="s">
        <v>2427</v>
      </c>
      <c r="K860" s="364" t="s">
        <v>2110</v>
      </c>
      <c r="L860" s="368"/>
      <c r="M860" s="371" t="s">
        <v>685</v>
      </c>
      <c r="N860" s="372" t="s">
        <v>683</v>
      </c>
      <c r="O860" s="373"/>
    </row>
    <row r="861" spans="1:15" ht="45" x14ac:dyDescent="0.2">
      <c r="A861" s="365"/>
      <c r="B861" s="374" t="s">
        <v>682</v>
      </c>
      <c r="C861" s="375">
        <v>1587</v>
      </c>
      <c r="D861" s="371" t="s">
        <v>790</v>
      </c>
      <c r="E861" s="376">
        <v>45604</v>
      </c>
      <c r="F861" s="376">
        <v>45604</v>
      </c>
      <c r="G861" s="371" t="s">
        <v>791</v>
      </c>
      <c r="H861" s="371" t="s">
        <v>684</v>
      </c>
      <c r="I861" s="356" t="s">
        <v>2839</v>
      </c>
      <c r="J861" s="370" t="s">
        <v>2427</v>
      </c>
      <c r="K861" s="364" t="s">
        <v>2118</v>
      </c>
      <c r="L861" s="368"/>
      <c r="M861" s="371" t="s">
        <v>685</v>
      </c>
      <c r="N861" s="372" t="s">
        <v>683</v>
      </c>
      <c r="O861" s="373"/>
    </row>
    <row r="862" spans="1:15" ht="51" x14ac:dyDescent="0.2">
      <c r="A862" s="365"/>
      <c r="B862" s="374"/>
      <c r="C862" s="375"/>
      <c r="D862" s="371"/>
      <c r="E862" s="376"/>
      <c r="F862" s="376"/>
      <c r="G862" s="371" t="s">
        <v>791</v>
      </c>
      <c r="H862" s="371" t="s">
        <v>684</v>
      </c>
      <c r="I862" s="356" t="s">
        <v>2842</v>
      </c>
      <c r="J862" s="370" t="s">
        <v>2844</v>
      </c>
      <c r="K862" s="364" t="s">
        <v>2819</v>
      </c>
      <c r="L862" s="368"/>
      <c r="M862" s="371" t="s">
        <v>685</v>
      </c>
      <c r="N862" s="372" t="s">
        <v>683</v>
      </c>
      <c r="O862" s="373"/>
    </row>
    <row r="863" spans="1:15" ht="45" x14ac:dyDescent="0.2">
      <c r="A863" s="365"/>
      <c r="B863" s="374" t="s">
        <v>682</v>
      </c>
      <c r="C863" s="375">
        <v>165</v>
      </c>
      <c r="D863" s="371" t="s">
        <v>790</v>
      </c>
      <c r="E863" s="376">
        <v>45692</v>
      </c>
      <c r="F863" s="376">
        <v>45692</v>
      </c>
      <c r="G863" s="371" t="s">
        <v>791</v>
      </c>
      <c r="H863" s="371" t="s">
        <v>684</v>
      </c>
      <c r="I863" s="356" t="s">
        <v>2843</v>
      </c>
      <c r="J863" s="370"/>
      <c r="K863" s="364" t="s">
        <v>2822</v>
      </c>
      <c r="L863" s="368"/>
      <c r="M863" s="371" t="s">
        <v>685</v>
      </c>
      <c r="N863" s="372" t="s">
        <v>683</v>
      </c>
      <c r="O863" s="373"/>
    </row>
    <row r="864" spans="1:15" ht="51" x14ac:dyDescent="0.2">
      <c r="A864" s="365"/>
      <c r="B864" s="374" t="s">
        <v>682</v>
      </c>
      <c r="C864" s="375">
        <v>479</v>
      </c>
      <c r="D864" s="371" t="s">
        <v>790</v>
      </c>
      <c r="E864" s="376">
        <v>45761</v>
      </c>
      <c r="F864" s="376">
        <v>45761</v>
      </c>
      <c r="G864" s="371" t="s">
        <v>791</v>
      </c>
      <c r="H864" s="371" t="s">
        <v>684</v>
      </c>
      <c r="I864" s="356" t="s">
        <v>2842</v>
      </c>
      <c r="J864" s="370" t="s">
        <v>2844</v>
      </c>
      <c r="K864" s="364" t="s">
        <v>2825</v>
      </c>
      <c r="L864" s="368"/>
      <c r="M864" s="371" t="s">
        <v>685</v>
      </c>
      <c r="N864" s="372" t="s">
        <v>683</v>
      </c>
      <c r="O864" s="373"/>
    </row>
    <row r="865" spans="1:15" ht="45" x14ac:dyDescent="0.2">
      <c r="A865" s="365"/>
      <c r="B865" s="374" t="s">
        <v>682</v>
      </c>
      <c r="C865" s="375">
        <v>165</v>
      </c>
      <c r="D865" s="371" t="s">
        <v>790</v>
      </c>
      <c r="E865" s="376">
        <v>45692</v>
      </c>
      <c r="F865" s="376">
        <v>45692</v>
      </c>
      <c r="G865" s="371" t="s">
        <v>791</v>
      </c>
      <c r="H865" s="371" t="s">
        <v>684</v>
      </c>
      <c r="I865" s="356" t="s">
        <v>2843</v>
      </c>
      <c r="J865" s="370" t="s">
        <v>2427</v>
      </c>
      <c r="K865" s="364" t="s">
        <v>2826</v>
      </c>
      <c r="L865" s="368"/>
      <c r="M865" s="371" t="s">
        <v>685</v>
      </c>
      <c r="N865" s="372" t="s">
        <v>683</v>
      </c>
      <c r="O865" s="373"/>
    </row>
    <row r="866" spans="1:15" x14ac:dyDescent="0.2">
      <c r="A866" s="182"/>
      <c r="B866" s="51"/>
      <c r="C866" s="342"/>
      <c r="D866" s="63"/>
      <c r="E866" s="61"/>
      <c r="F866" s="61"/>
      <c r="G866" s="63"/>
      <c r="H866" s="63"/>
      <c r="I866" s="332"/>
      <c r="J866" s="332"/>
      <c r="K866" s="332"/>
      <c r="L866" s="63"/>
      <c r="M866" s="63"/>
      <c r="N866" s="336"/>
      <c r="O866" s="337"/>
    </row>
    <row r="867" spans="1:15" x14ac:dyDescent="0.2">
      <c r="A867" s="182"/>
      <c r="B867" s="52"/>
      <c r="C867" s="342"/>
      <c r="D867" s="63"/>
      <c r="E867" s="62"/>
      <c r="F867" s="62"/>
      <c r="G867" s="63"/>
      <c r="H867" s="63"/>
      <c r="I867" s="332"/>
      <c r="J867" s="332"/>
      <c r="K867" s="332"/>
      <c r="L867" s="63"/>
      <c r="M867" s="63"/>
      <c r="N867" s="336"/>
      <c r="O867" s="337"/>
    </row>
    <row r="868" spans="1:15" x14ac:dyDescent="0.2">
      <c r="A868" s="182"/>
      <c r="B868" s="52"/>
      <c r="C868" s="342"/>
      <c r="D868" s="63"/>
      <c r="E868" s="62"/>
      <c r="F868" s="62"/>
      <c r="G868" s="63"/>
      <c r="H868" s="63"/>
      <c r="I868" s="332"/>
      <c r="J868" s="332"/>
      <c r="K868" s="332"/>
      <c r="L868" s="63"/>
      <c r="M868" s="63"/>
      <c r="N868" s="336"/>
      <c r="O868" s="337"/>
    </row>
    <row r="869" spans="1:15" x14ac:dyDescent="0.2">
      <c r="A869" s="182"/>
      <c r="B869" s="52"/>
      <c r="C869" s="342"/>
      <c r="D869" s="63"/>
      <c r="E869" s="62"/>
      <c r="F869" s="62"/>
      <c r="G869" s="63"/>
      <c r="H869" s="63"/>
      <c r="I869" s="332"/>
      <c r="J869" s="332"/>
      <c r="K869" s="332"/>
      <c r="L869" s="63"/>
      <c r="M869" s="63"/>
      <c r="N869" s="336"/>
      <c r="O869" s="337"/>
    </row>
    <row r="870" spans="1:15" x14ac:dyDescent="0.2">
      <c r="A870" s="182"/>
      <c r="B870" s="52"/>
      <c r="C870" s="342"/>
      <c r="D870" s="63"/>
      <c r="E870" s="62"/>
      <c r="F870" s="62"/>
      <c r="G870" s="63"/>
      <c r="H870" s="63"/>
      <c r="I870" s="332"/>
      <c r="J870" s="332"/>
      <c r="K870" s="332"/>
      <c r="L870" s="63"/>
      <c r="M870" s="63"/>
      <c r="N870" s="336"/>
      <c r="O870" s="337"/>
    </row>
    <row r="871" spans="1:15" x14ac:dyDescent="0.2">
      <c r="A871" s="182"/>
      <c r="B871" s="52"/>
      <c r="C871" s="342"/>
      <c r="D871" s="63"/>
      <c r="E871" s="62"/>
      <c r="F871" s="62"/>
      <c r="G871" s="63"/>
      <c r="H871" s="63"/>
      <c r="I871" s="332"/>
      <c r="J871" s="332"/>
      <c r="K871" s="332"/>
      <c r="L871" s="63"/>
      <c r="M871" s="63"/>
      <c r="N871" s="336"/>
      <c r="O871" s="337"/>
    </row>
    <row r="872" spans="1:15" ht="15" customHeight="1" thickBot="1" x14ac:dyDescent="0.25">
      <c r="A872" s="198"/>
      <c r="B872" s="54"/>
      <c r="C872" s="199"/>
      <c r="D872" s="199"/>
      <c r="E872" s="199"/>
      <c r="F872" s="199"/>
      <c r="G872" s="199"/>
      <c r="H872" s="199"/>
      <c r="I872" s="199"/>
      <c r="J872" s="199"/>
      <c r="K872" s="199"/>
      <c r="L872" s="199"/>
      <c r="M872" s="199"/>
      <c r="N872" s="338"/>
      <c r="O872" s="339"/>
    </row>
    <row r="873" spans="1:15" ht="15" customHeight="1" x14ac:dyDescent="0.2">
      <c r="A873" s="288"/>
      <c r="B873" s="64"/>
      <c r="C873" s="333"/>
      <c r="D873" s="333"/>
      <c r="E873" s="333"/>
      <c r="F873" s="333"/>
      <c r="G873" s="333"/>
      <c r="H873" s="333"/>
      <c r="I873" s="333"/>
      <c r="J873" s="333"/>
      <c r="K873" s="333"/>
      <c r="L873" s="333"/>
      <c r="M873" s="333"/>
      <c r="N873" s="333"/>
      <c r="O873" s="333"/>
    </row>
    <row r="874" spans="1:15" x14ac:dyDescent="0.2">
      <c r="B874" s="55" t="s">
        <v>2571</v>
      </c>
      <c r="G874" s="147" t="s">
        <v>2572</v>
      </c>
    </row>
    <row r="877" spans="1:15" x14ac:dyDescent="0.2">
      <c r="A877" s="147" t="s">
        <v>97</v>
      </c>
    </row>
    <row r="878" spans="1:15" x14ac:dyDescent="0.2">
      <c r="A878" s="147" t="s">
        <v>98</v>
      </c>
      <c r="B878" s="57"/>
    </row>
    <row r="879" spans="1:15" x14ac:dyDescent="0.2">
      <c r="A879" s="147" t="s">
        <v>99</v>
      </c>
      <c r="B879" s="57"/>
    </row>
    <row r="880" spans="1:15" x14ac:dyDescent="0.2">
      <c r="A880" s="147" t="s">
        <v>100</v>
      </c>
      <c r="B880" s="57"/>
    </row>
    <row r="881" spans="1:2" x14ac:dyDescent="0.2">
      <c r="A881" s="147" t="s">
        <v>101</v>
      </c>
      <c r="B881" s="57"/>
    </row>
    <row r="882" spans="1:2" x14ac:dyDescent="0.2">
      <c r="A882" s="147" t="s">
        <v>102</v>
      </c>
      <c r="B882" s="57"/>
    </row>
  </sheetData>
  <mergeCells count="19">
    <mergeCell ref="M6:M9"/>
    <mergeCell ref="I1:O1"/>
    <mergeCell ref="M2:O2"/>
    <mergeCell ref="A3:O3"/>
    <mergeCell ref="A4:O4"/>
    <mergeCell ref="A6:A9"/>
    <mergeCell ref="B6:B9"/>
    <mergeCell ref="C6:C9"/>
    <mergeCell ref="D6:D9"/>
    <mergeCell ref="E6:E9"/>
    <mergeCell ref="F6:F9"/>
    <mergeCell ref="N6:N9"/>
    <mergeCell ref="O6:O9"/>
    <mergeCell ref="G6:G9"/>
    <mergeCell ref="H6:H9"/>
    <mergeCell ref="I6:I9"/>
    <mergeCell ref="J6:J9"/>
    <mergeCell ref="L6:L9"/>
    <mergeCell ref="K6:K9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A10" workbookViewId="0">
      <selection activeCell="F39" sqref="F39"/>
    </sheetView>
  </sheetViews>
  <sheetFormatPr defaultRowHeight="15" x14ac:dyDescent="0.25"/>
  <cols>
    <col min="4" max="4" width="10.140625" bestFit="1" customWidth="1"/>
    <col min="5" max="5" width="15.28515625" customWidth="1"/>
    <col min="7" max="7" width="11" customWidth="1"/>
    <col min="260" max="260" width="10.140625" bestFit="1" customWidth="1"/>
    <col min="261" max="261" width="15.28515625" customWidth="1"/>
    <col min="263" max="263" width="11" customWidth="1"/>
    <col min="516" max="516" width="10.140625" bestFit="1" customWidth="1"/>
    <col min="517" max="517" width="15.28515625" customWidth="1"/>
    <col min="519" max="519" width="11" customWidth="1"/>
    <col min="772" max="772" width="10.140625" bestFit="1" customWidth="1"/>
    <col min="773" max="773" width="15.28515625" customWidth="1"/>
    <col min="775" max="775" width="11" customWidth="1"/>
    <col min="1028" max="1028" width="10.140625" bestFit="1" customWidth="1"/>
    <col min="1029" max="1029" width="15.28515625" customWidth="1"/>
    <col min="1031" max="1031" width="11" customWidth="1"/>
    <col min="1284" max="1284" width="10.140625" bestFit="1" customWidth="1"/>
    <col min="1285" max="1285" width="15.28515625" customWidth="1"/>
    <col min="1287" max="1287" width="11" customWidth="1"/>
    <col min="1540" max="1540" width="10.140625" bestFit="1" customWidth="1"/>
    <col min="1541" max="1541" width="15.28515625" customWidth="1"/>
    <col min="1543" max="1543" width="11" customWidth="1"/>
    <col min="1796" max="1796" width="10.140625" bestFit="1" customWidth="1"/>
    <col min="1797" max="1797" width="15.28515625" customWidth="1"/>
    <col min="1799" max="1799" width="11" customWidth="1"/>
    <col min="2052" max="2052" width="10.140625" bestFit="1" customWidth="1"/>
    <col min="2053" max="2053" width="15.28515625" customWidth="1"/>
    <col min="2055" max="2055" width="11" customWidth="1"/>
    <col min="2308" max="2308" width="10.140625" bestFit="1" customWidth="1"/>
    <col min="2309" max="2309" width="15.28515625" customWidth="1"/>
    <col min="2311" max="2311" width="11" customWidth="1"/>
    <col min="2564" max="2564" width="10.140625" bestFit="1" customWidth="1"/>
    <col min="2565" max="2565" width="15.28515625" customWidth="1"/>
    <col min="2567" max="2567" width="11" customWidth="1"/>
    <col min="2820" max="2820" width="10.140625" bestFit="1" customWidth="1"/>
    <col min="2821" max="2821" width="15.28515625" customWidth="1"/>
    <col min="2823" max="2823" width="11" customWidth="1"/>
    <col min="3076" max="3076" width="10.140625" bestFit="1" customWidth="1"/>
    <col min="3077" max="3077" width="15.28515625" customWidth="1"/>
    <col min="3079" max="3079" width="11" customWidth="1"/>
    <col min="3332" max="3332" width="10.140625" bestFit="1" customWidth="1"/>
    <col min="3333" max="3333" width="15.28515625" customWidth="1"/>
    <col min="3335" max="3335" width="11" customWidth="1"/>
    <col min="3588" max="3588" width="10.140625" bestFit="1" customWidth="1"/>
    <col min="3589" max="3589" width="15.28515625" customWidth="1"/>
    <col min="3591" max="3591" width="11" customWidth="1"/>
    <col min="3844" max="3844" width="10.140625" bestFit="1" customWidth="1"/>
    <col min="3845" max="3845" width="15.28515625" customWidth="1"/>
    <col min="3847" max="3847" width="11" customWidth="1"/>
    <col min="4100" max="4100" width="10.140625" bestFit="1" customWidth="1"/>
    <col min="4101" max="4101" width="15.28515625" customWidth="1"/>
    <col min="4103" max="4103" width="11" customWidth="1"/>
    <col min="4356" max="4356" width="10.140625" bestFit="1" customWidth="1"/>
    <col min="4357" max="4357" width="15.28515625" customWidth="1"/>
    <col min="4359" max="4359" width="11" customWidth="1"/>
    <col min="4612" max="4612" width="10.140625" bestFit="1" customWidth="1"/>
    <col min="4613" max="4613" width="15.28515625" customWidth="1"/>
    <col min="4615" max="4615" width="11" customWidth="1"/>
    <col min="4868" max="4868" width="10.140625" bestFit="1" customWidth="1"/>
    <col min="4869" max="4869" width="15.28515625" customWidth="1"/>
    <col min="4871" max="4871" width="11" customWidth="1"/>
    <col min="5124" max="5124" width="10.140625" bestFit="1" customWidth="1"/>
    <col min="5125" max="5125" width="15.28515625" customWidth="1"/>
    <col min="5127" max="5127" width="11" customWidth="1"/>
    <col min="5380" max="5380" width="10.140625" bestFit="1" customWidth="1"/>
    <col min="5381" max="5381" width="15.28515625" customWidth="1"/>
    <col min="5383" max="5383" width="11" customWidth="1"/>
    <col min="5636" max="5636" width="10.140625" bestFit="1" customWidth="1"/>
    <col min="5637" max="5637" width="15.28515625" customWidth="1"/>
    <col min="5639" max="5639" width="11" customWidth="1"/>
    <col min="5892" max="5892" width="10.140625" bestFit="1" customWidth="1"/>
    <col min="5893" max="5893" width="15.28515625" customWidth="1"/>
    <col min="5895" max="5895" width="11" customWidth="1"/>
    <col min="6148" max="6148" width="10.140625" bestFit="1" customWidth="1"/>
    <col min="6149" max="6149" width="15.28515625" customWidth="1"/>
    <col min="6151" max="6151" width="11" customWidth="1"/>
    <col min="6404" max="6404" width="10.140625" bestFit="1" customWidth="1"/>
    <col min="6405" max="6405" width="15.28515625" customWidth="1"/>
    <col min="6407" max="6407" width="11" customWidth="1"/>
    <col min="6660" max="6660" width="10.140625" bestFit="1" customWidth="1"/>
    <col min="6661" max="6661" width="15.28515625" customWidth="1"/>
    <col min="6663" max="6663" width="11" customWidth="1"/>
    <col min="6916" max="6916" width="10.140625" bestFit="1" customWidth="1"/>
    <col min="6917" max="6917" width="15.28515625" customWidth="1"/>
    <col min="6919" max="6919" width="11" customWidth="1"/>
    <col min="7172" max="7172" width="10.140625" bestFit="1" customWidth="1"/>
    <col min="7173" max="7173" width="15.28515625" customWidth="1"/>
    <col min="7175" max="7175" width="11" customWidth="1"/>
    <col min="7428" max="7428" width="10.140625" bestFit="1" customWidth="1"/>
    <col min="7429" max="7429" width="15.28515625" customWidth="1"/>
    <col min="7431" max="7431" width="11" customWidth="1"/>
    <col min="7684" max="7684" width="10.140625" bestFit="1" customWidth="1"/>
    <col min="7685" max="7685" width="15.28515625" customWidth="1"/>
    <col min="7687" max="7687" width="11" customWidth="1"/>
    <col min="7940" max="7940" width="10.140625" bestFit="1" customWidth="1"/>
    <col min="7941" max="7941" width="15.28515625" customWidth="1"/>
    <col min="7943" max="7943" width="11" customWidth="1"/>
    <col min="8196" max="8196" width="10.140625" bestFit="1" customWidth="1"/>
    <col min="8197" max="8197" width="15.28515625" customWidth="1"/>
    <col min="8199" max="8199" width="11" customWidth="1"/>
    <col min="8452" max="8452" width="10.140625" bestFit="1" customWidth="1"/>
    <col min="8453" max="8453" width="15.28515625" customWidth="1"/>
    <col min="8455" max="8455" width="11" customWidth="1"/>
    <col min="8708" max="8708" width="10.140625" bestFit="1" customWidth="1"/>
    <col min="8709" max="8709" width="15.28515625" customWidth="1"/>
    <col min="8711" max="8711" width="11" customWidth="1"/>
    <col min="8964" max="8964" width="10.140625" bestFit="1" customWidth="1"/>
    <col min="8965" max="8965" width="15.28515625" customWidth="1"/>
    <col min="8967" max="8967" width="11" customWidth="1"/>
    <col min="9220" max="9220" width="10.140625" bestFit="1" customWidth="1"/>
    <col min="9221" max="9221" width="15.28515625" customWidth="1"/>
    <col min="9223" max="9223" width="11" customWidth="1"/>
    <col min="9476" max="9476" width="10.140625" bestFit="1" customWidth="1"/>
    <col min="9477" max="9477" width="15.28515625" customWidth="1"/>
    <col min="9479" max="9479" width="11" customWidth="1"/>
    <col min="9732" max="9732" width="10.140625" bestFit="1" customWidth="1"/>
    <col min="9733" max="9733" width="15.28515625" customWidth="1"/>
    <col min="9735" max="9735" width="11" customWidth="1"/>
    <col min="9988" max="9988" width="10.140625" bestFit="1" customWidth="1"/>
    <col min="9989" max="9989" width="15.28515625" customWidth="1"/>
    <col min="9991" max="9991" width="11" customWidth="1"/>
    <col min="10244" max="10244" width="10.140625" bestFit="1" customWidth="1"/>
    <col min="10245" max="10245" width="15.28515625" customWidth="1"/>
    <col min="10247" max="10247" width="11" customWidth="1"/>
    <col min="10500" max="10500" width="10.140625" bestFit="1" customWidth="1"/>
    <col min="10501" max="10501" width="15.28515625" customWidth="1"/>
    <col min="10503" max="10503" width="11" customWidth="1"/>
    <col min="10756" max="10756" width="10.140625" bestFit="1" customWidth="1"/>
    <col min="10757" max="10757" width="15.28515625" customWidth="1"/>
    <col min="10759" max="10759" width="11" customWidth="1"/>
    <col min="11012" max="11012" width="10.140625" bestFit="1" customWidth="1"/>
    <col min="11013" max="11013" width="15.28515625" customWidth="1"/>
    <col min="11015" max="11015" width="11" customWidth="1"/>
    <col min="11268" max="11268" width="10.140625" bestFit="1" customWidth="1"/>
    <col min="11269" max="11269" width="15.28515625" customWidth="1"/>
    <col min="11271" max="11271" width="11" customWidth="1"/>
    <col min="11524" max="11524" width="10.140625" bestFit="1" customWidth="1"/>
    <col min="11525" max="11525" width="15.28515625" customWidth="1"/>
    <col min="11527" max="11527" width="11" customWidth="1"/>
    <col min="11780" max="11780" width="10.140625" bestFit="1" customWidth="1"/>
    <col min="11781" max="11781" width="15.28515625" customWidth="1"/>
    <col min="11783" max="11783" width="11" customWidth="1"/>
    <col min="12036" max="12036" width="10.140625" bestFit="1" customWidth="1"/>
    <col min="12037" max="12037" width="15.28515625" customWidth="1"/>
    <col min="12039" max="12039" width="11" customWidth="1"/>
    <col min="12292" max="12292" width="10.140625" bestFit="1" customWidth="1"/>
    <col min="12293" max="12293" width="15.28515625" customWidth="1"/>
    <col min="12295" max="12295" width="11" customWidth="1"/>
    <col min="12548" max="12548" width="10.140625" bestFit="1" customWidth="1"/>
    <col min="12549" max="12549" width="15.28515625" customWidth="1"/>
    <col min="12551" max="12551" width="11" customWidth="1"/>
    <col min="12804" max="12804" width="10.140625" bestFit="1" customWidth="1"/>
    <col min="12805" max="12805" width="15.28515625" customWidth="1"/>
    <col min="12807" max="12807" width="11" customWidth="1"/>
    <col min="13060" max="13060" width="10.140625" bestFit="1" customWidth="1"/>
    <col min="13061" max="13061" width="15.28515625" customWidth="1"/>
    <col min="13063" max="13063" width="11" customWidth="1"/>
    <col min="13316" max="13316" width="10.140625" bestFit="1" customWidth="1"/>
    <col min="13317" max="13317" width="15.28515625" customWidth="1"/>
    <col min="13319" max="13319" width="11" customWidth="1"/>
    <col min="13572" max="13572" width="10.140625" bestFit="1" customWidth="1"/>
    <col min="13573" max="13573" width="15.28515625" customWidth="1"/>
    <col min="13575" max="13575" width="11" customWidth="1"/>
    <col min="13828" max="13828" width="10.140625" bestFit="1" customWidth="1"/>
    <col min="13829" max="13829" width="15.28515625" customWidth="1"/>
    <col min="13831" max="13831" width="11" customWidth="1"/>
    <col min="14084" max="14084" width="10.140625" bestFit="1" customWidth="1"/>
    <col min="14085" max="14085" width="15.28515625" customWidth="1"/>
    <col min="14087" max="14087" width="11" customWidth="1"/>
    <col min="14340" max="14340" width="10.140625" bestFit="1" customWidth="1"/>
    <col min="14341" max="14341" width="15.28515625" customWidth="1"/>
    <col min="14343" max="14343" width="11" customWidth="1"/>
    <col min="14596" max="14596" width="10.140625" bestFit="1" customWidth="1"/>
    <col min="14597" max="14597" width="15.28515625" customWidth="1"/>
    <col min="14599" max="14599" width="11" customWidth="1"/>
    <col min="14852" max="14852" width="10.140625" bestFit="1" customWidth="1"/>
    <col min="14853" max="14853" width="15.28515625" customWidth="1"/>
    <col min="14855" max="14855" width="11" customWidth="1"/>
    <col min="15108" max="15108" width="10.140625" bestFit="1" customWidth="1"/>
    <col min="15109" max="15109" width="15.28515625" customWidth="1"/>
    <col min="15111" max="15111" width="11" customWidth="1"/>
    <col min="15364" max="15364" width="10.140625" bestFit="1" customWidth="1"/>
    <col min="15365" max="15365" width="15.28515625" customWidth="1"/>
    <col min="15367" max="15367" width="11" customWidth="1"/>
    <col min="15620" max="15620" width="10.140625" bestFit="1" customWidth="1"/>
    <col min="15621" max="15621" width="15.28515625" customWidth="1"/>
    <col min="15623" max="15623" width="11" customWidth="1"/>
    <col min="15876" max="15876" width="10.140625" bestFit="1" customWidth="1"/>
    <col min="15877" max="15877" width="15.28515625" customWidth="1"/>
    <col min="15879" max="15879" width="11" customWidth="1"/>
    <col min="16132" max="16132" width="10.140625" bestFit="1" customWidth="1"/>
    <col min="16133" max="16133" width="15.28515625" customWidth="1"/>
    <col min="16135" max="16135" width="11" customWidth="1"/>
  </cols>
  <sheetData>
    <row r="1" spans="1:8" x14ac:dyDescent="0.25">
      <c r="F1" s="457" t="s">
        <v>2032</v>
      </c>
      <c r="G1" s="457"/>
      <c r="H1" s="457"/>
    </row>
    <row r="2" spans="1:8" x14ac:dyDescent="0.25">
      <c r="F2" s="457" t="s">
        <v>2033</v>
      </c>
      <c r="G2" s="457"/>
      <c r="H2" s="457"/>
    </row>
    <row r="3" spans="1:8" x14ac:dyDescent="0.25">
      <c r="F3" s="457" t="s">
        <v>2034</v>
      </c>
      <c r="G3" s="457"/>
      <c r="H3" s="457"/>
    </row>
    <row r="4" spans="1:8" x14ac:dyDescent="0.25">
      <c r="F4" s="457" t="s">
        <v>2035</v>
      </c>
      <c r="G4" s="457"/>
      <c r="H4" s="457"/>
    </row>
    <row r="5" spans="1:8" x14ac:dyDescent="0.25">
      <c r="F5" s="38"/>
      <c r="G5" s="38"/>
      <c r="H5" s="38"/>
    </row>
    <row r="6" spans="1:8" ht="33" customHeight="1" x14ac:dyDescent="0.25">
      <c r="A6" s="451" t="s">
        <v>0</v>
      </c>
      <c r="B6" s="451"/>
      <c r="C6" s="451"/>
      <c r="D6" s="451"/>
      <c r="E6" s="451"/>
      <c r="F6" s="451"/>
      <c r="G6" s="451"/>
    </row>
    <row r="7" spans="1:8" ht="34.5" customHeight="1" x14ac:dyDescent="0.25">
      <c r="A7" s="452" t="s">
        <v>1</v>
      </c>
      <c r="B7" s="452"/>
      <c r="C7" s="452"/>
      <c r="D7" s="452"/>
      <c r="E7" s="452"/>
      <c r="F7" s="452"/>
      <c r="G7" s="452"/>
    </row>
    <row r="8" spans="1:8" x14ac:dyDescent="0.25">
      <c r="A8" s="453" t="s">
        <v>2</v>
      </c>
      <c r="B8" s="454" t="s">
        <v>3</v>
      </c>
      <c r="C8" s="454" t="s">
        <v>4</v>
      </c>
      <c r="D8" s="454" t="s">
        <v>5</v>
      </c>
      <c r="E8" s="455" t="s">
        <v>6</v>
      </c>
      <c r="F8" s="455"/>
      <c r="G8" s="455"/>
    </row>
    <row r="9" spans="1:8" ht="56.25" x14ac:dyDescent="0.25">
      <c r="A9" s="453"/>
      <c r="B9" s="454"/>
      <c r="C9" s="454"/>
      <c r="D9" s="454"/>
      <c r="E9" s="1" t="s">
        <v>7</v>
      </c>
      <c r="F9" s="1" t="s">
        <v>8</v>
      </c>
      <c r="G9" s="1" t="s">
        <v>9</v>
      </c>
    </row>
    <row r="10" spans="1:8" x14ac:dyDescent="0.25">
      <c r="A10" s="453"/>
      <c r="B10" s="454"/>
      <c r="C10" s="454"/>
      <c r="D10" s="454"/>
      <c r="E10" s="1" t="s">
        <v>10</v>
      </c>
      <c r="F10" s="1" t="s">
        <v>11</v>
      </c>
      <c r="G10" s="1" t="s">
        <v>12</v>
      </c>
    </row>
    <row r="11" spans="1:8" x14ac:dyDescent="0.25">
      <c r="A11" s="456" t="s">
        <v>13</v>
      </c>
      <c r="B11" s="449" t="s">
        <v>14</v>
      </c>
      <c r="C11" s="449">
        <v>1</v>
      </c>
      <c r="D11" s="2" t="s">
        <v>15</v>
      </c>
      <c r="E11" s="3">
        <v>400</v>
      </c>
      <c r="F11" s="4"/>
      <c r="G11" s="5">
        <f t="shared" ref="G11:G28" si="0">E11*F11/100</f>
        <v>0</v>
      </c>
    </row>
    <row r="12" spans="1:8" x14ac:dyDescent="0.25">
      <c r="A12" s="456"/>
      <c r="B12" s="449"/>
      <c r="C12" s="449"/>
      <c r="D12" s="2" t="s">
        <v>16</v>
      </c>
      <c r="E12" s="3">
        <v>300</v>
      </c>
      <c r="F12" s="4"/>
      <c r="G12" s="5">
        <f t="shared" si="0"/>
        <v>0</v>
      </c>
    </row>
    <row r="13" spans="1:8" x14ac:dyDescent="0.25">
      <c r="A13" s="456"/>
      <c r="B13" s="449" t="s">
        <v>17</v>
      </c>
      <c r="C13" s="449" t="s">
        <v>18</v>
      </c>
      <c r="D13" s="2" t="s">
        <v>15</v>
      </c>
      <c r="E13" s="3">
        <v>230</v>
      </c>
      <c r="F13" s="4"/>
      <c r="G13" s="5">
        <f t="shared" si="0"/>
        <v>0</v>
      </c>
    </row>
    <row r="14" spans="1:8" x14ac:dyDescent="0.25">
      <c r="A14" s="456"/>
      <c r="B14" s="449"/>
      <c r="C14" s="449"/>
      <c r="D14" s="2" t="s">
        <v>16</v>
      </c>
      <c r="E14" s="3">
        <v>170</v>
      </c>
      <c r="F14" s="4"/>
      <c r="G14" s="5">
        <f t="shared" si="0"/>
        <v>0</v>
      </c>
    </row>
    <row r="15" spans="1:8" x14ac:dyDescent="0.25">
      <c r="A15" s="456"/>
      <c r="B15" s="449"/>
      <c r="C15" s="449" t="s">
        <v>19</v>
      </c>
      <c r="D15" s="2" t="s">
        <v>15</v>
      </c>
      <c r="E15" s="3">
        <v>290</v>
      </c>
      <c r="F15" s="4"/>
      <c r="G15" s="5">
        <f t="shared" si="0"/>
        <v>0</v>
      </c>
    </row>
    <row r="16" spans="1:8" x14ac:dyDescent="0.25">
      <c r="A16" s="456"/>
      <c r="B16" s="449"/>
      <c r="C16" s="449"/>
      <c r="D16" s="2" t="s">
        <v>16</v>
      </c>
      <c r="E16" s="3">
        <v>210</v>
      </c>
      <c r="F16" s="4"/>
      <c r="G16" s="5">
        <f t="shared" si="0"/>
        <v>0</v>
      </c>
    </row>
    <row r="17" spans="1:7" x14ac:dyDescent="0.25">
      <c r="A17" s="456"/>
      <c r="B17" s="450">
        <v>220</v>
      </c>
      <c r="C17" s="450">
        <v>1</v>
      </c>
      <c r="D17" s="6" t="s">
        <v>20</v>
      </c>
      <c r="E17" s="3">
        <v>260</v>
      </c>
      <c r="F17" s="4"/>
      <c r="G17" s="5">
        <f t="shared" si="0"/>
        <v>0</v>
      </c>
    </row>
    <row r="18" spans="1:7" x14ac:dyDescent="0.25">
      <c r="A18" s="456"/>
      <c r="B18" s="450"/>
      <c r="C18" s="450"/>
      <c r="D18" s="6" t="s">
        <v>15</v>
      </c>
      <c r="E18" s="3">
        <v>210</v>
      </c>
      <c r="F18" s="4"/>
      <c r="G18" s="5">
        <f t="shared" si="0"/>
        <v>0</v>
      </c>
    </row>
    <row r="19" spans="1:7" x14ac:dyDescent="0.25">
      <c r="A19" s="456"/>
      <c r="B19" s="450"/>
      <c r="C19" s="450"/>
      <c r="D19" s="6" t="s">
        <v>16</v>
      </c>
      <c r="E19" s="3">
        <v>140</v>
      </c>
      <c r="F19" s="4"/>
      <c r="G19" s="5">
        <f t="shared" si="0"/>
        <v>0</v>
      </c>
    </row>
    <row r="20" spans="1:7" x14ac:dyDescent="0.25">
      <c r="A20" s="456"/>
      <c r="B20" s="450"/>
      <c r="C20" s="450">
        <v>2</v>
      </c>
      <c r="D20" s="6" t="s">
        <v>15</v>
      </c>
      <c r="E20" s="3">
        <v>270</v>
      </c>
      <c r="F20" s="4"/>
      <c r="G20" s="5">
        <f t="shared" si="0"/>
        <v>0</v>
      </c>
    </row>
    <row r="21" spans="1:7" x14ac:dyDescent="0.25">
      <c r="A21" s="456"/>
      <c r="B21" s="450"/>
      <c r="C21" s="450"/>
      <c r="D21" s="6" t="s">
        <v>16</v>
      </c>
      <c r="E21" s="3">
        <v>180</v>
      </c>
      <c r="F21" s="4"/>
      <c r="G21" s="5">
        <f t="shared" si="0"/>
        <v>0</v>
      </c>
    </row>
    <row r="22" spans="1:7" x14ac:dyDescent="0.25">
      <c r="A22" s="456"/>
      <c r="B22" s="450" t="s">
        <v>21</v>
      </c>
      <c r="C22" s="450">
        <v>1</v>
      </c>
      <c r="D22" s="6" t="s">
        <v>20</v>
      </c>
      <c r="E22" s="3">
        <v>180</v>
      </c>
      <c r="F22" s="4"/>
      <c r="G22" s="5">
        <f t="shared" si="0"/>
        <v>0</v>
      </c>
    </row>
    <row r="23" spans="1:7" x14ac:dyDescent="0.25">
      <c r="A23" s="456"/>
      <c r="B23" s="450"/>
      <c r="C23" s="450"/>
      <c r="D23" s="6" t="s">
        <v>15</v>
      </c>
      <c r="E23" s="3">
        <v>160</v>
      </c>
      <c r="F23" s="4"/>
      <c r="G23" s="5">
        <f t="shared" si="0"/>
        <v>0</v>
      </c>
    </row>
    <row r="24" spans="1:7" x14ac:dyDescent="0.25">
      <c r="A24" s="456"/>
      <c r="B24" s="450"/>
      <c r="C24" s="450"/>
      <c r="D24" s="6" t="s">
        <v>16</v>
      </c>
      <c r="E24" s="3">
        <v>130</v>
      </c>
      <c r="F24" s="4"/>
      <c r="G24" s="5">
        <f t="shared" si="0"/>
        <v>0</v>
      </c>
    </row>
    <row r="25" spans="1:7" x14ac:dyDescent="0.25">
      <c r="A25" s="456"/>
      <c r="B25" s="450"/>
      <c r="C25" s="450">
        <v>2</v>
      </c>
      <c r="D25" s="6" t="s">
        <v>15</v>
      </c>
      <c r="E25" s="3">
        <v>190</v>
      </c>
      <c r="F25" s="4">
        <f>Воздушные!I9+Воздушные!I10</f>
        <v>2.4</v>
      </c>
      <c r="G25" s="5">
        <f t="shared" si="0"/>
        <v>4.5599999999999996</v>
      </c>
    </row>
    <row r="26" spans="1:7" x14ac:dyDescent="0.25">
      <c r="A26" s="456"/>
      <c r="B26" s="450"/>
      <c r="C26" s="450"/>
      <c r="D26" s="6" t="s">
        <v>16</v>
      </c>
      <c r="E26" s="3">
        <v>160</v>
      </c>
      <c r="F26" s="4">
        <f>Воздушные!I12+Воздушные!I13</f>
        <v>4.1159999999999997</v>
      </c>
      <c r="G26" s="5">
        <f t="shared" si="0"/>
        <v>6.5855999999999995</v>
      </c>
    </row>
    <row r="27" spans="1:7" x14ac:dyDescent="0.25">
      <c r="A27" s="450" t="s">
        <v>22</v>
      </c>
      <c r="B27" s="6">
        <v>220</v>
      </c>
      <c r="C27" s="6" t="s">
        <v>23</v>
      </c>
      <c r="D27" s="6" t="s">
        <v>23</v>
      </c>
      <c r="E27" s="3">
        <v>3000</v>
      </c>
      <c r="F27" s="4"/>
      <c r="G27" s="5">
        <f t="shared" si="0"/>
        <v>0</v>
      </c>
    </row>
    <row r="28" spans="1:7" x14ac:dyDescent="0.25">
      <c r="A28" s="450"/>
      <c r="B28" s="6">
        <v>110</v>
      </c>
      <c r="C28" s="6" t="s">
        <v>23</v>
      </c>
      <c r="D28" s="6" t="s">
        <v>23</v>
      </c>
      <c r="E28" s="3">
        <v>2300</v>
      </c>
      <c r="F28" s="4"/>
      <c r="G28" s="5">
        <f t="shared" si="0"/>
        <v>0</v>
      </c>
    </row>
    <row r="29" spans="1:7" x14ac:dyDescent="0.25">
      <c r="A29" s="7" t="s">
        <v>24</v>
      </c>
      <c r="B29" s="7"/>
      <c r="C29" s="7"/>
      <c r="D29" s="7"/>
      <c r="E29" s="8">
        <f>SUM(E17:E28)</f>
        <v>7180</v>
      </c>
      <c r="F29" s="9"/>
      <c r="G29" s="10">
        <f>SUM(G17:G28)</f>
        <v>11.145599999999998</v>
      </c>
    </row>
    <row r="30" spans="1:7" x14ac:dyDescent="0.25">
      <c r="A30" s="450" t="s">
        <v>13</v>
      </c>
      <c r="B30" s="450" t="s">
        <v>25</v>
      </c>
      <c r="C30" s="450">
        <v>1</v>
      </c>
      <c r="D30" s="6" t="s">
        <v>20</v>
      </c>
      <c r="E30" s="3">
        <v>170</v>
      </c>
      <c r="F30" s="11"/>
      <c r="G30" s="5">
        <f t="shared" ref="G30:G39" si="1">E30*F30/100</f>
        <v>0</v>
      </c>
    </row>
    <row r="31" spans="1:7" x14ac:dyDescent="0.25">
      <c r="A31" s="450"/>
      <c r="B31" s="450"/>
      <c r="C31" s="450"/>
      <c r="D31" s="6" t="s">
        <v>15</v>
      </c>
      <c r="E31" s="3">
        <v>140</v>
      </c>
      <c r="F31" s="11"/>
      <c r="G31" s="5">
        <f t="shared" si="1"/>
        <v>0</v>
      </c>
    </row>
    <row r="32" spans="1:7" x14ac:dyDescent="0.25">
      <c r="A32" s="450"/>
      <c r="B32" s="450"/>
      <c r="C32" s="450"/>
      <c r="D32" s="6" t="s">
        <v>16</v>
      </c>
      <c r="E32" s="3">
        <v>120</v>
      </c>
      <c r="F32" s="11"/>
      <c r="G32" s="5">
        <f t="shared" si="1"/>
        <v>0</v>
      </c>
    </row>
    <row r="33" spans="1:7" x14ac:dyDescent="0.25">
      <c r="A33" s="450"/>
      <c r="B33" s="450"/>
      <c r="C33" s="450">
        <v>2</v>
      </c>
      <c r="D33" s="6" t="s">
        <v>15</v>
      </c>
      <c r="E33" s="3">
        <v>180</v>
      </c>
      <c r="F33" s="11"/>
      <c r="G33" s="5">
        <f t="shared" si="1"/>
        <v>0</v>
      </c>
    </row>
    <row r="34" spans="1:7" x14ac:dyDescent="0.25">
      <c r="A34" s="450"/>
      <c r="B34" s="450"/>
      <c r="C34" s="450"/>
      <c r="D34" s="6" t="s">
        <v>16</v>
      </c>
      <c r="E34" s="3">
        <v>150</v>
      </c>
      <c r="F34" s="11"/>
      <c r="G34" s="5">
        <f t="shared" si="1"/>
        <v>0</v>
      </c>
    </row>
    <row r="35" spans="1:7" x14ac:dyDescent="0.25">
      <c r="A35" s="450"/>
      <c r="B35" s="450" t="s">
        <v>26</v>
      </c>
      <c r="C35" s="450" t="s">
        <v>23</v>
      </c>
      <c r="D35" s="6" t="s">
        <v>20</v>
      </c>
      <c r="E35" s="3">
        <v>160</v>
      </c>
      <c r="F35" s="11"/>
      <c r="G35" s="5">
        <f t="shared" si="1"/>
        <v>0</v>
      </c>
    </row>
    <row r="36" spans="1:7" x14ac:dyDescent="0.25">
      <c r="A36" s="450"/>
      <c r="B36" s="450"/>
      <c r="C36" s="450"/>
      <c r="D36" s="6" t="s">
        <v>27</v>
      </c>
      <c r="E36" s="3">
        <v>140</v>
      </c>
      <c r="F36" s="11"/>
      <c r="G36" s="5">
        <f t="shared" si="1"/>
        <v>0</v>
      </c>
    </row>
    <row r="37" spans="1:7" x14ac:dyDescent="0.25">
      <c r="A37" s="450"/>
      <c r="B37" s="450"/>
      <c r="C37" s="450"/>
      <c r="D37" s="6" t="s">
        <v>28</v>
      </c>
      <c r="E37" s="3">
        <v>110</v>
      </c>
      <c r="F37" s="11">
        <f>Воздушные!I14+Воздушные!I35+Воздушные!I36+Воздушные!I37+Воздушные!I38+Воздушные!I39+Воздушные!I40+Воздушные!I70+Воздушные!I71+Воздушные!I41</f>
        <v>12.142000000000001</v>
      </c>
      <c r="G37" s="5">
        <f t="shared" si="1"/>
        <v>13.356200000000001</v>
      </c>
    </row>
    <row r="38" spans="1:7" x14ac:dyDescent="0.25">
      <c r="A38" s="450" t="s">
        <v>22</v>
      </c>
      <c r="B38" s="6" t="s">
        <v>25</v>
      </c>
      <c r="C38" s="6" t="s">
        <v>23</v>
      </c>
      <c r="D38" s="6" t="s">
        <v>23</v>
      </c>
      <c r="E38" s="3">
        <v>470</v>
      </c>
      <c r="F38" s="11"/>
      <c r="G38" s="5">
        <f t="shared" si="1"/>
        <v>0</v>
      </c>
    </row>
    <row r="39" spans="1:7" x14ac:dyDescent="0.25">
      <c r="A39" s="450"/>
      <c r="B39" s="6" t="s">
        <v>29</v>
      </c>
      <c r="C39" s="6" t="s">
        <v>23</v>
      </c>
      <c r="D39" s="6" t="s">
        <v>23</v>
      </c>
      <c r="E39" s="3">
        <v>350</v>
      </c>
      <c r="F39" s="11">
        <f>Кабельные!I37+Кабельные!I159</f>
        <v>122.46600000000001</v>
      </c>
      <c r="G39" s="5">
        <f t="shared" si="1"/>
        <v>428.63100000000009</v>
      </c>
    </row>
    <row r="40" spans="1:7" x14ac:dyDescent="0.25">
      <c r="A40" s="7" t="s">
        <v>30</v>
      </c>
      <c r="B40" s="7"/>
      <c r="C40" s="7"/>
      <c r="D40" s="7"/>
      <c r="E40" s="8">
        <f>E30+E31+E32+E33+E34+E38</f>
        <v>1230</v>
      </c>
      <c r="F40" s="9"/>
      <c r="G40" s="10">
        <f>SUM(G30:G34)+G38</f>
        <v>0</v>
      </c>
    </row>
    <row r="41" spans="1:7" x14ac:dyDescent="0.25">
      <c r="A41" s="7" t="s">
        <v>31</v>
      </c>
      <c r="B41" s="7"/>
      <c r="C41" s="7"/>
      <c r="D41" s="7"/>
      <c r="E41" s="8">
        <f>E35+E36+E37+E39</f>
        <v>760</v>
      </c>
      <c r="F41" s="9"/>
      <c r="G41" s="10">
        <f>SUM(G35:G37)+G39</f>
        <v>441.98720000000009</v>
      </c>
    </row>
    <row r="42" spans="1:7" x14ac:dyDescent="0.25">
      <c r="A42" s="450" t="s">
        <v>13</v>
      </c>
      <c r="B42" s="450" t="s">
        <v>32</v>
      </c>
      <c r="C42" s="450" t="s">
        <v>23</v>
      </c>
      <c r="D42" s="6" t="s">
        <v>20</v>
      </c>
      <c r="E42" s="3">
        <v>260</v>
      </c>
      <c r="F42" s="11">
        <f>Воздушные!I26+Воздушные!I27+Воздушные!I28</f>
        <v>23.093</v>
      </c>
      <c r="G42" s="5">
        <f>E42*F42/100</f>
        <v>60.041800000000002</v>
      </c>
    </row>
    <row r="43" spans="1:7" x14ac:dyDescent="0.25">
      <c r="A43" s="450"/>
      <c r="B43" s="450"/>
      <c r="C43" s="450"/>
      <c r="D43" s="6" t="s">
        <v>27</v>
      </c>
      <c r="E43" s="3">
        <v>220</v>
      </c>
      <c r="F43" s="11"/>
      <c r="G43" s="5">
        <f>E43*F43/100</f>
        <v>0</v>
      </c>
    </row>
    <row r="44" spans="1:7" x14ac:dyDescent="0.25">
      <c r="A44" s="450"/>
      <c r="B44" s="450"/>
      <c r="C44" s="450"/>
      <c r="D44" s="6" t="s">
        <v>28</v>
      </c>
      <c r="E44" s="3">
        <v>150</v>
      </c>
      <c r="F44" s="11">
        <f>Воздушные!I34+Воздушные!I67+Воздушные!I68+Воздушные!I69+Воздушные!I29</f>
        <v>33.79</v>
      </c>
      <c r="G44" s="5">
        <f>E44*F44/100</f>
        <v>50.685000000000002</v>
      </c>
    </row>
    <row r="45" spans="1:7" x14ac:dyDescent="0.25">
      <c r="A45" s="6" t="s">
        <v>22</v>
      </c>
      <c r="B45" s="6" t="s">
        <v>33</v>
      </c>
      <c r="C45" s="6" t="s">
        <v>23</v>
      </c>
      <c r="D45" s="6" t="s">
        <v>23</v>
      </c>
      <c r="E45" s="3">
        <v>270</v>
      </c>
      <c r="F45" s="11">
        <f>Кабельные!I939</f>
        <v>116.62700000000008</v>
      </c>
      <c r="G45" s="5">
        <f>E45*F45/100</f>
        <v>314.89290000000022</v>
      </c>
    </row>
    <row r="46" spans="1:7" x14ac:dyDescent="0.25">
      <c r="A46" s="7" t="s">
        <v>34</v>
      </c>
      <c r="B46" s="7"/>
      <c r="C46" s="7"/>
      <c r="D46" s="7"/>
      <c r="E46" s="8">
        <f>E42+E43+E44+E45</f>
        <v>900</v>
      </c>
      <c r="F46" s="9"/>
      <c r="G46" s="10">
        <f>SUM(G42:G45)</f>
        <v>425.61970000000019</v>
      </c>
    </row>
    <row r="47" spans="1:7" x14ac:dyDescent="0.25">
      <c r="A47" s="448" t="s">
        <v>35</v>
      </c>
      <c r="B47" s="448"/>
      <c r="C47" s="12" t="s">
        <v>36</v>
      </c>
      <c r="D47" s="13"/>
      <c r="E47" s="10"/>
      <c r="F47" s="10">
        <f>F48+F49+F50+F51</f>
        <v>0</v>
      </c>
      <c r="G47" s="10">
        <f>G48+G49+G50+G51</f>
        <v>878.75250000000028</v>
      </c>
    </row>
    <row r="48" spans="1:7" x14ac:dyDescent="0.25">
      <c r="A48" s="448"/>
      <c r="B48" s="448"/>
      <c r="C48" s="14" t="s">
        <v>37</v>
      </c>
      <c r="D48" s="15"/>
      <c r="E48" s="16"/>
      <c r="F48" s="11">
        <f>F29</f>
        <v>0</v>
      </c>
      <c r="G48" s="10">
        <f>G29</f>
        <v>11.145599999999998</v>
      </c>
    </row>
    <row r="49" spans="1:7" x14ac:dyDescent="0.25">
      <c r="A49" s="448"/>
      <c r="B49" s="448"/>
      <c r="C49" s="14" t="s">
        <v>38</v>
      </c>
      <c r="D49" s="17"/>
      <c r="E49" s="16"/>
      <c r="F49" s="11">
        <f>F40</f>
        <v>0</v>
      </c>
      <c r="G49" s="10">
        <f>G40</f>
        <v>0</v>
      </c>
    </row>
    <row r="50" spans="1:7" x14ac:dyDescent="0.25">
      <c r="A50" s="448"/>
      <c r="B50" s="448"/>
      <c r="C50" s="14" t="s">
        <v>39</v>
      </c>
      <c r="D50" s="15"/>
      <c r="E50" s="16"/>
      <c r="F50" s="11">
        <f>F41</f>
        <v>0</v>
      </c>
      <c r="G50" s="10">
        <f>G41</f>
        <v>441.98720000000009</v>
      </c>
    </row>
    <row r="51" spans="1:7" x14ac:dyDescent="0.25">
      <c r="A51" s="448"/>
      <c r="B51" s="448"/>
      <c r="C51" s="14" t="s">
        <v>40</v>
      </c>
      <c r="D51" s="17"/>
      <c r="E51" s="16"/>
      <c r="F51" s="11">
        <f>F46</f>
        <v>0</v>
      </c>
      <c r="G51" s="10">
        <f>G46</f>
        <v>425.61970000000019</v>
      </c>
    </row>
  </sheetData>
  <mergeCells count="35">
    <mergeCell ref="F1:H1"/>
    <mergeCell ref="F2:H2"/>
    <mergeCell ref="F3:H3"/>
    <mergeCell ref="F4:H4"/>
    <mergeCell ref="C20:C21"/>
    <mergeCell ref="B22:B26"/>
    <mergeCell ref="A6:G6"/>
    <mergeCell ref="A7:G7"/>
    <mergeCell ref="A8:A10"/>
    <mergeCell ref="B8:B10"/>
    <mergeCell ref="C8:C10"/>
    <mergeCell ref="D8:D10"/>
    <mergeCell ref="E8:G8"/>
    <mergeCell ref="C22:C24"/>
    <mergeCell ref="C25:C26"/>
    <mergeCell ref="A11:A26"/>
    <mergeCell ref="B11:B12"/>
    <mergeCell ref="C11:C12"/>
    <mergeCell ref="B13:B16"/>
    <mergeCell ref="A47:B51"/>
    <mergeCell ref="C13:C14"/>
    <mergeCell ref="C15:C16"/>
    <mergeCell ref="B17:B21"/>
    <mergeCell ref="A38:A39"/>
    <mergeCell ref="A42:A44"/>
    <mergeCell ref="B42:B44"/>
    <mergeCell ref="C42:C44"/>
    <mergeCell ref="A27:A28"/>
    <mergeCell ref="A30:A37"/>
    <mergeCell ref="B30:B34"/>
    <mergeCell ref="C30:C32"/>
    <mergeCell ref="C33:C34"/>
    <mergeCell ref="B35:B37"/>
    <mergeCell ref="C35:C37"/>
    <mergeCell ref="C17:C19"/>
  </mergeCells>
  <dataValidations count="1">
    <dataValidation type="decimal" allowBlank="1" showInputMessage="1" showErrorMessage="1" error="Ввведеное значение неверно" sqref="E48:F51 JA48:JB51 SW48:SX51 ACS48:ACT51 AMO48:AMP51 AWK48:AWL51 BGG48:BGH51 BQC48:BQD51 BZY48:BZZ51 CJU48:CJV51 CTQ48:CTR51 DDM48:DDN51 DNI48:DNJ51 DXE48:DXF51 EHA48:EHB51 EQW48:EQX51 FAS48:FAT51 FKO48:FKP51 FUK48:FUL51 GEG48:GEH51 GOC48:GOD51 GXY48:GXZ51 HHU48:HHV51 HRQ48:HRR51 IBM48:IBN51 ILI48:ILJ51 IVE48:IVF51 JFA48:JFB51 JOW48:JOX51 JYS48:JYT51 KIO48:KIP51 KSK48:KSL51 LCG48:LCH51 LMC48:LMD51 LVY48:LVZ51 MFU48:MFV51 MPQ48:MPR51 MZM48:MZN51 NJI48:NJJ51 NTE48:NTF51 ODA48:ODB51 OMW48:OMX51 OWS48:OWT51 PGO48:PGP51 PQK48:PQL51 QAG48:QAH51 QKC48:QKD51 QTY48:QTZ51 RDU48:RDV51 RNQ48:RNR51 RXM48:RXN51 SHI48:SHJ51 SRE48:SRF51 TBA48:TBB51 TKW48:TKX51 TUS48:TUT51 UEO48:UEP51 UOK48:UOL51 UYG48:UYH51 VIC48:VID51 VRY48:VRZ51 WBU48:WBV51 WLQ48:WLR51 WVM48:WVN51 E65584:F65587 JA65584:JB65587 SW65584:SX65587 ACS65584:ACT65587 AMO65584:AMP65587 AWK65584:AWL65587 BGG65584:BGH65587 BQC65584:BQD65587 BZY65584:BZZ65587 CJU65584:CJV65587 CTQ65584:CTR65587 DDM65584:DDN65587 DNI65584:DNJ65587 DXE65584:DXF65587 EHA65584:EHB65587 EQW65584:EQX65587 FAS65584:FAT65587 FKO65584:FKP65587 FUK65584:FUL65587 GEG65584:GEH65587 GOC65584:GOD65587 GXY65584:GXZ65587 HHU65584:HHV65587 HRQ65584:HRR65587 IBM65584:IBN65587 ILI65584:ILJ65587 IVE65584:IVF65587 JFA65584:JFB65587 JOW65584:JOX65587 JYS65584:JYT65587 KIO65584:KIP65587 KSK65584:KSL65587 LCG65584:LCH65587 LMC65584:LMD65587 LVY65584:LVZ65587 MFU65584:MFV65587 MPQ65584:MPR65587 MZM65584:MZN65587 NJI65584:NJJ65587 NTE65584:NTF65587 ODA65584:ODB65587 OMW65584:OMX65587 OWS65584:OWT65587 PGO65584:PGP65587 PQK65584:PQL65587 QAG65584:QAH65587 QKC65584:QKD65587 QTY65584:QTZ65587 RDU65584:RDV65587 RNQ65584:RNR65587 RXM65584:RXN65587 SHI65584:SHJ65587 SRE65584:SRF65587 TBA65584:TBB65587 TKW65584:TKX65587 TUS65584:TUT65587 UEO65584:UEP65587 UOK65584:UOL65587 UYG65584:UYH65587 VIC65584:VID65587 VRY65584:VRZ65587 WBU65584:WBV65587 WLQ65584:WLR65587 WVM65584:WVN65587 E131120:F131123 JA131120:JB131123 SW131120:SX131123 ACS131120:ACT131123 AMO131120:AMP131123 AWK131120:AWL131123 BGG131120:BGH131123 BQC131120:BQD131123 BZY131120:BZZ131123 CJU131120:CJV131123 CTQ131120:CTR131123 DDM131120:DDN131123 DNI131120:DNJ131123 DXE131120:DXF131123 EHA131120:EHB131123 EQW131120:EQX131123 FAS131120:FAT131123 FKO131120:FKP131123 FUK131120:FUL131123 GEG131120:GEH131123 GOC131120:GOD131123 GXY131120:GXZ131123 HHU131120:HHV131123 HRQ131120:HRR131123 IBM131120:IBN131123 ILI131120:ILJ131123 IVE131120:IVF131123 JFA131120:JFB131123 JOW131120:JOX131123 JYS131120:JYT131123 KIO131120:KIP131123 KSK131120:KSL131123 LCG131120:LCH131123 LMC131120:LMD131123 LVY131120:LVZ131123 MFU131120:MFV131123 MPQ131120:MPR131123 MZM131120:MZN131123 NJI131120:NJJ131123 NTE131120:NTF131123 ODA131120:ODB131123 OMW131120:OMX131123 OWS131120:OWT131123 PGO131120:PGP131123 PQK131120:PQL131123 QAG131120:QAH131123 QKC131120:QKD131123 QTY131120:QTZ131123 RDU131120:RDV131123 RNQ131120:RNR131123 RXM131120:RXN131123 SHI131120:SHJ131123 SRE131120:SRF131123 TBA131120:TBB131123 TKW131120:TKX131123 TUS131120:TUT131123 UEO131120:UEP131123 UOK131120:UOL131123 UYG131120:UYH131123 VIC131120:VID131123 VRY131120:VRZ131123 WBU131120:WBV131123 WLQ131120:WLR131123 WVM131120:WVN131123 E196656:F196659 JA196656:JB196659 SW196656:SX196659 ACS196656:ACT196659 AMO196656:AMP196659 AWK196656:AWL196659 BGG196656:BGH196659 BQC196656:BQD196659 BZY196656:BZZ196659 CJU196656:CJV196659 CTQ196656:CTR196659 DDM196656:DDN196659 DNI196656:DNJ196659 DXE196656:DXF196659 EHA196656:EHB196659 EQW196656:EQX196659 FAS196656:FAT196659 FKO196656:FKP196659 FUK196656:FUL196659 GEG196656:GEH196659 GOC196656:GOD196659 GXY196656:GXZ196659 HHU196656:HHV196659 HRQ196656:HRR196659 IBM196656:IBN196659 ILI196656:ILJ196659 IVE196656:IVF196659 JFA196656:JFB196659 JOW196656:JOX196659 JYS196656:JYT196659 KIO196656:KIP196659 KSK196656:KSL196659 LCG196656:LCH196659 LMC196656:LMD196659 LVY196656:LVZ196659 MFU196656:MFV196659 MPQ196656:MPR196659 MZM196656:MZN196659 NJI196656:NJJ196659 NTE196656:NTF196659 ODA196656:ODB196659 OMW196656:OMX196659 OWS196656:OWT196659 PGO196656:PGP196659 PQK196656:PQL196659 QAG196656:QAH196659 QKC196656:QKD196659 QTY196656:QTZ196659 RDU196656:RDV196659 RNQ196656:RNR196659 RXM196656:RXN196659 SHI196656:SHJ196659 SRE196656:SRF196659 TBA196656:TBB196659 TKW196656:TKX196659 TUS196656:TUT196659 UEO196656:UEP196659 UOK196656:UOL196659 UYG196656:UYH196659 VIC196656:VID196659 VRY196656:VRZ196659 WBU196656:WBV196659 WLQ196656:WLR196659 WVM196656:WVN196659 E262192:F262195 JA262192:JB262195 SW262192:SX262195 ACS262192:ACT262195 AMO262192:AMP262195 AWK262192:AWL262195 BGG262192:BGH262195 BQC262192:BQD262195 BZY262192:BZZ262195 CJU262192:CJV262195 CTQ262192:CTR262195 DDM262192:DDN262195 DNI262192:DNJ262195 DXE262192:DXF262195 EHA262192:EHB262195 EQW262192:EQX262195 FAS262192:FAT262195 FKO262192:FKP262195 FUK262192:FUL262195 GEG262192:GEH262195 GOC262192:GOD262195 GXY262192:GXZ262195 HHU262192:HHV262195 HRQ262192:HRR262195 IBM262192:IBN262195 ILI262192:ILJ262195 IVE262192:IVF262195 JFA262192:JFB262195 JOW262192:JOX262195 JYS262192:JYT262195 KIO262192:KIP262195 KSK262192:KSL262195 LCG262192:LCH262195 LMC262192:LMD262195 LVY262192:LVZ262195 MFU262192:MFV262195 MPQ262192:MPR262195 MZM262192:MZN262195 NJI262192:NJJ262195 NTE262192:NTF262195 ODA262192:ODB262195 OMW262192:OMX262195 OWS262192:OWT262195 PGO262192:PGP262195 PQK262192:PQL262195 QAG262192:QAH262195 QKC262192:QKD262195 QTY262192:QTZ262195 RDU262192:RDV262195 RNQ262192:RNR262195 RXM262192:RXN262195 SHI262192:SHJ262195 SRE262192:SRF262195 TBA262192:TBB262195 TKW262192:TKX262195 TUS262192:TUT262195 UEO262192:UEP262195 UOK262192:UOL262195 UYG262192:UYH262195 VIC262192:VID262195 VRY262192:VRZ262195 WBU262192:WBV262195 WLQ262192:WLR262195 WVM262192:WVN262195 E327728:F327731 JA327728:JB327731 SW327728:SX327731 ACS327728:ACT327731 AMO327728:AMP327731 AWK327728:AWL327731 BGG327728:BGH327731 BQC327728:BQD327731 BZY327728:BZZ327731 CJU327728:CJV327731 CTQ327728:CTR327731 DDM327728:DDN327731 DNI327728:DNJ327731 DXE327728:DXF327731 EHA327728:EHB327731 EQW327728:EQX327731 FAS327728:FAT327731 FKO327728:FKP327731 FUK327728:FUL327731 GEG327728:GEH327731 GOC327728:GOD327731 GXY327728:GXZ327731 HHU327728:HHV327731 HRQ327728:HRR327731 IBM327728:IBN327731 ILI327728:ILJ327731 IVE327728:IVF327731 JFA327728:JFB327731 JOW327728:JOX327731 JYS327728:JYT327731 KIO327728:KIP327731 KSK327728:KSL327731 LCG327728:LCH327731 LMC327728:LMD327731 LVY327728:LVZ327731 MFU327728:MFV327731 MPQ327728:MPR327731 MZM327728:MZN327731 NJI327728:NJJ327731 NTE327728:NTF327731 ODA327728:ODB327731 OMW327728:OMX327731 OWS327728:OWT327731 PGO327728:PGP327731 PQK327728:PQL327731 QAG327728:QAH327731 QKC327728:QKD327731 QTY327728:QTZ327731 RDU327728:RDV327731 RNQ327728:RNR327731 RXM327728:RXN327731 SHI327728:SHJ327731 SRE327728:SRF327731 TBA327728:TBB327731 TKW327728:TKX327731 TUS327728:TUT327731 UEO327728:UEP327731 UOK327728:UOL327731 UYG327728:UYH327731 VIC327728:VID327731 VRY327728:VRZ327731 WBU327728:WBV327731 WLQ327728:WLR327731 WVM327728:WVN327731 E393264:F393267 JA393264:JB393267 SW393264:SX393267 ACS393264:ACT393267 AMO393264:AMP393267 AWK393264:AWL393267 BGG393264:BGH393267 BQC393264:BQD393267 BZY393264:BZZ393267 CJU393264:CJV393267 CTQ393264:CTR393267 DDM393264:DDN393267 DNI393264:DNJ393267 DXE393264:DXF393267 EHA393264:EHB393267 EQW393264:EQX393267 FAS393264:FAT393267 FKO393264:FKP393267 FUK393264:FUL393267 GEG393264:GEH393267 GOC393264:GOD393267 GXY393264:GXZ393267 HHU393264:HHV393267 HRQ393264:HRR393267 IBM393264:IBN393267 ILI393264:ILJ393267 IVE393264:IVF393267 JFA393264:JFB393267 JOW393264:JOX393267 JYS393264:JYT393267 KIO393264:KIP393267 KSK393264:KSL393267 LCG393264:LCH393267 LMC393264:LMD393267 LVY393264:LVZ393267 MFU393264:MFV393267 MPQ393264:MPR393267 MZM393264:MZN393267 NJI393264:NJJ393267 NTE393264:NTF393267 ODA393264:ODB393267 OMW393264:OMX393267 OWS393264:OWT393267 PGO393264:PGP393267 PQK393264:PQL393267 QAG393264:QAH393267 QKC393264:QKD393267 QTY393264:QTZ393267 RDU393264:RDV393267 RNQ393264:RNR393267 RXM393264:RXN393267 SHI393264:SHJ393267 SRE393264:SRF393267 TBA393264:TBB393267 TKW393264:TKX393267 TUS393264:TUT393267 UEO393264:UEP393267 UOK393264:UOL393267 UYG393264:UYH393267 VIC393264:VID393267 VRY393264:VRZ393267 WBU393264:WBV393267 WLQ393264:WLR393267 WVM393264:WVN393267 E458800:F458803 JA458800:JB458803 SW458800:SX458803 ACS458800:ACT458803 AMO458800:AMP458803 AWK458800:AWL458803 BGG458800:BGH458803 BQC458800:BQD458803 BZY458800:BZZ458803 CJU458800:CJV458803 CTQ458800:CTR458803 DDM458800:DDN458803 DNI458800:DNJ458803 DXE458800:DXF458803 EHA458800:EHB458803 EQW458800:EQX458803 FAS458800:FAT458803 FKO458800:FKP458803 FUK458800:FUL458803 GEG458800:GEH458803 GOC458800:GOD458803 GXY458800:GXZ458803 HHU458800:HHV458803 HRQ458800:HRR458803 IBM458800:IBN458803 ILI458800:ILJ458803 IVE458800:IVF458803 JFA458800:JFB458803 JOW458800:JOX458803 JYS458800:JYT458803 KIO458800:KIP458803 KSK458800:KSL458803 LCG458800:LCH458803 LMC458800:LMD458803 LVY458800:LVZ458803 MFU458800:MFV458803 MPQ458800:MPR458803 MZM458800:MZN458803 NJI458800:NJJ458803 NTE458800:NTF458803 ODA458800:ODB458803 OMW458800:OMX458803 OWS458800:OWT458803 PGO458800:PGP458803 PQK458800:PQL458803 QAG458800:QAH458803 QKC458800:QKD458803 QTY458800:QTZ458803 RDU458800:RDV458803 RNQ458800:RNR458803 RXM458800:RXN458803 SHI458800:SHJ458803 SRE458800:SRF458803 TBA458800:TBB458803 TKW458800:TKX458803 TUS458800:TUT458803 UEO458800:UEP458803 UOK458800:UOL458803 UYG458800:UYH458803 VIC458800:VID458803 VRY458800:VRZ458803 WBU458800:WBV458803 WLQ458800:WLR458803 WVM458800:WVN458803 E524336:F524339 JA524336:JB524339 SW524336:SX524339 ACS524336:ACT524339 AMO524336:AMP524339 AWK524336:AWL524339 BGG524336:BGH524339 BQC524336:BQD524339 BZY524336:BZZ524339 CJU524336:CJV524339 CTQ524336:CTR524339 DDM524336:DDN524339 DNI524336:DNJ524339 DXE524336:DXF524339 EHA524336:EHB524339 EQW524336:EQX524339 FAS524336:FAT524339 FKO524336:FKP524339 FUK524336:FUL524339 GEG524336:GEH524339 GOC524336:GOD524339 GXY524336:GXZ524339 HHU524336:HHV524339 HRQ524336:HRR524339 IBM524336:IBN524339 ILI524336:ILJ524339 IVE524336:IVF524339 JFA524336:JFB524339 JOW524336:JOX524339 JYS524336:JYT524339 KIO524336:KIP524339 KSK524336:KSL524339 LCG524336:LCH524339 LMC524336:LMD524339 LVY524336:LVZ524339 MFU524336:MFV524339 MPQ524336:MPR524339 MZM524336:MZN524339 NJI524336:NJJ524339 NTE524336:NTF524339 ODA524336:ODB524339 OMW524336:OMX524339 OWS524336:OWT524339 PGO524336:PGP524339 PQK524336:PQL524339 QAG524336:QAH524339 QKC524336:QKD524339 QTY524336:QTZ524339 RDU524336:RDV524339 RNQ524336:RNR524339 RXM524336:RXN524339 SHI524336:SHJ524339 SRE524336:SRF524339 TBA524336:TBB524339 TKW524336:TKX524339 TUS524336:TUT524339 UEO524336:UEP524339 UOK524336:UOL524339 UYG524336:UYH524339 VIC524336:VID524339 VRY524336:VRZ524339 WBU524336:WBV524339 WLQ524336:WLR524339 WVM524336:WVN524339 E589872:F589875 JA589872:JB589875 SW589872:SX589875 ACS589872:ACT589875 AMO589872:AMP589875 AWK589872:AWL589875 BGG589872:BGH589875 BQC589872:BQD589875 BZY589872:BZZ589875 CJU589872:CJV589875 CTQ589872:CTR589875 DDM589872:DDN589875 DNI589872:DNJ589875 DXE589872:DXF589875 EHA589872:EHB589875 EQW589872:EQX589875 FAS589872:FAT589875 FKO589872:FKP589875 FUK589872:FUL589875 GEG589872:GEH589875 GOC589872:GOD589875 GXY589872:GXZ589875 HHU589872:HHV589875 HRQ589872:HRR589875 IBM589872:IBN589875 ILI589872:ILJ589875 IVE589872:IVF589875 JFA589872:JFB589875 JOW589872:JOX589875 JYS589872:JYT589875 KIO589872:KIP589875 KSK589872:KSL589875 LCG589872:LCH589875 LMC589872:LMD589875 LVY589872:LVZ589875 MFU589872:MFV589875 MPQ589872:MPR589875 MZM589872:MZN589875 NJI589872:NJJ589875 NTE589872:NTF589875 ODA589872:ODB589875 OMW589872:OMX589875 OWS589872:OWT589875 PGO589872:PGP589875 PQK589872:PQL589875 QAG589872:QAH589875 QKC589872:QKD589875 QTY589872:QTZ589875 RDU589872:RDV589875 RNQ589872:RNR589875 RXM589872:RXN589875 SHI589872:SHJ589875 SRE589872:SRF589875 TBA589872:TBB589875 TKW589872:TKX589875 TUS589872:TUT589875 UEO589872:UEP589875 UOK589872:UOL589875 UYG589872:UYH589875 VIC589872:VID589875 VRY589872:VRZ589875 WBU589872:WBV589875 WLQ589872:WLR589875 WVM589872:WVN589875 E655408:F655411 JA655408:JB655411 SW655408:SX655411 ACS655408:ACT655411 AMO655408:AMP655411 AWK655408:AWL655411 BGG655408:BGH655411 BQC655408:BQD655411 BZY655408:BZZ655411 CJU655408:CJV655411 CTQ655408:CTR655411 DDM655408:DDN655411 DNI655408:DNJ655411 DXE655408:DXF655411 EHA655408:EHB655411 EQW655408:EQX655411 FAS655408:FAT655411 FKO655408:FKP655411 FUK655408:FUL655411 GEG655408:GEH655411 GOC655408:GOD655411 GXY655408:GXZ655411 HHU655408:HHV655411 HRQ655408:HRR655411 IBM655408:IBN655411 ILI655408:ILJ655411 IVE655408:IVF655411 JFA655408:JFB655411 JOW655408:JOX655411 JYS655408:JYT655411 KIO655408:KIP655411 KSK655408:KSL655411 LCG655408:LCH655411 LMC655408:LMD655411 LVY655408:LVZ655411 MFU655408:MFV655411 MPQ655408:MPR655411 MZM655408:MZN655411 NJI655408:NJJ655411 NTE655408:NTF655411 ODA655408:ODB655411 OMW655408:OMX655411 OWS655408:OWT655411 PGO655408:PGP655411 PQK655408:PQL655411 QAG655408:QAH655411 QKC655408:QKD655411 QTY655408:QTZ655411 RDU655408:RDV655411 RNQ655408:RNR655411 RXM655408:RXN655411 SHI655408:SHJ655411 SRE655408:SRF655411 TBA655408:TBB655411 TKW655408:TKX655411 TUS655408:TUT655411 UEO655408:UEP655411 UOK655408:UOL655411 UYG655408:UYH655411 VIC655408:VID655411 VRY655408:VRZ655411 WBU655408:WBV655411 WLQ655408:WLR655411 WVM655408:WVN655411 E720944:F720947 JA720944:JB720947 SW720944:SX720947 ACS720944:ACT720947 AMO720944:AMP720947 AWK720944:AWL720947 BGG720944:BGH720947 BQC720944:BQD720947 BZY720944:BZZ720947 CJU720944:CJV720947 CTQ720944:CTR720947 DDM720944:DDN720947 DNI720944:DNJ720947 DXE720944:DXF720947 EHA720944:EHB720947 EQW720944:EQX720947 FAS720944:FAT720947 FKO720944:FKP720947 FUK720944:FUL720947 GEG720944:GEH720947 GOC720944:GOD720947 GXY720944:GXZ720947 HHU720944:HHV720947 HRQ720944:HRR720947 IBM720944:IBN720947 ILI720944:ILJ720947 IVE720944:IVF720947 JFA720944:JFB720947 JOW720944:JOX720947 JYS720944:JYT720947 KIO720944:KIP720947 KSK720944:KSL720947 LCG720944:LCH720947 LMC720944:LMD720947 LVY720944:LVZ720947 MFU720944:MFV720947 MPQ720944:MPR720947 MZM720944:MZN720947 NJI720944:NJJ720947 NTE720944:NTF720947 ODA720944:ODB720947 OMW720944:OMX720947 OWS720944:OWT720947 PGO720944:PGP720947 PQK720944:PQL720947 QAG720944:QAH720947 QKC720944:QKD720947 QTY720944:QTZ720947 RDU720944:RDV720947 RNQ720944:RNR720947 RXM720944:RXN720947 SHI720944:SHJ720947 SRE720944:SRF720947 TBA720944:TBB720947 TKW720944:TKX720947 TUS720944:TUT720947 UEO720944:UEP720947 UOK720944:UOL720947 UYG720944:UYH720947 VIC720944:VID720947 VRY720944:VRZ720947 WBU720944:WBV720947 WLQ720944:WLR720947 WVM720944:WVN720947 E786480:F786483 JA786480:JB786483 SW786480:SX786483 ACS786480:ACT786483 AMO786480:AMP786483 AWK786480:AWL786483 BGG786480:BGH786483 BQC786480:BQD786483 BZY786480:BZZ786483 CJU786480:CJV786483 CTQ786480:CTR786483 DDM786480:DDN786483 DNI786480:DNJ786483 DXE786480:DXF786483 EHA786480:EHB786483 EQW786480:EQX786483 FAS786480:FAT786483 FKO786480:FKP786483 FUK786480:FUL786483 GEG786480:GEH786483 GOC786480:GOD786483 GXY786480:GXZ786483 HHU786480:HHV786483 HRQ786480:HRR786483 IBM786480:IBN786483 ILI786480:ILJ786483 IVE786480:IVF786483 JFA786480:JFB786483 JOW786480:JOX786483 JYS786480:JYT786483 KIO786480:KIP786483 KSK786480:KSL786483 LCG786480:LCH786483 LMC786480:LMD786483 LVY786480:LVZ786483 MFU786480:MFV786483 MPQ786480:MPR786483 MZM786480:MZN786483 NJI786480:NJJ786483 NTE786480:NTF786483 ODA786480:ODB786483 OMW786480:OMX786483 OWS786480:OWT786483 PGO786480:PGP786483 PQK786480:PQL786483 QAG786480:QAH786483 QKC786480:QKD786483 QTY786480:QTZ786483 RDU786480:RDV786483 RNQ786480:RNR786483 RXM786480:RXN786483 SHI786480:SHJ786483 SRE786480:SRF786483 TBA786480:TBB786483 TKW786480:TKX786483 TUS786480:TUT786483 UEO786480:UEP786483 UOK786480:UOL786483 UYG786480:UYH786483 VIC786480:VID786483 VRY786480:VRZ786483 WBU786480:WBV786483 WLQ786480:WLR786483 WVM786480:WVN786483 E852016:F852019 JA852016:JB852019 SW852016:SX852019 ACS852016:ACT852019 AMO852016:AMP852019 AWK852016:AWL852019 BGG852016:BGH852019 BQC852016:BQD852019 BZY852016:BZZ852019 CJU852016:CJV852019 CTQ852016:CTR852019 DDM852016:DDN852019 DNI852016:DNJ852019 DXE852016:DXF852019 EHA852016:EHB852019 EQW852016:EQX852019 FAS852016:FAT852019 FKO852016:FKP852019 FUK852016:FUL852019 GEG852016:GEH852019 GOC852016:GOD852019 GXY852016:GXZ852019 HHU852016:HHV852019 HRQ852016:HRR852019 IBM852016:IBN852019 ILI852016:ILJ852019 IVE852016:IVF852019 JFA852016:JFB852019 JOW852016:JOX852019 JYS852016:JYT852019 KIO852016:KIP852019 KSK852016:KSL852019 LCG852016:LCH852019 LMC852016:LMD852019 LVY852016:LVZ852019 MFU852016:MFV852019 MPQ852016:MPR852019 MZM852016:MZN852019 NJI852016:NJJ852019 NTE852016:NTF852019 ODA852016:ODB852019 OMW852016:OMX852019 OWS852016:OWT852019 PGO852016:PGP852019 PQK852016:PQL852019 QAG852016:QAH852019 QKC852016:QKD852019 QTY852016:QTZ852019 RDU852016:RDV852019 RNQ852016:RNR852019 RXM852016:RXN852019 SHI852016:SHJ852019 SRE852016:SRF852019 TBA852016:TBB852019 TKW852016:TKX852019 TUS852016:TUT852019 UEO852016:UEP852019 UOK852016:UOL852019 UYG852016:UYH852019 VIC852016:VID852019 VRY852016:VRZ852019 WBU852016:WBV852019 WLQ852016:WLR852019 WVM852016:WVN852019 E917552:F917555 JA917552:JB917555 SW917552:SX917555 ACS917552:ACT917555 AMO917552:AMP917555 AWK917552:AWL917555 BGG917552:BGH917555 BQC917552:BQD917555 BZY917552:BZZ917555 CJU917552:CJV917555 CTQ917552:CTR917555 DDM917552:DDN917555 DNI917552:DNJ917555 DXE917552:DXF917555 EHA917552:EHB917555 EQW917552:EQX917555 FAS917552:FAT917555 FKO917552:FKP917555 FUK917552:FUL917555 GEG917552:GEH917555 GOC917552:GOD917555 GXY917552:GXZ917555 HHU917552:HHV917555 HRQ917552:HRR917555 IBM917552:IBN917555 ILI917552:ILJ917555 IVE917552:IVF917555 JFA917552:JFB917555 JOW917552:JOX917555 JYS917552:JYT917555 KIO917552:KIP917555 KSK917552:KSL917555 LCG917552:LCH917555 LMC917552:LMD917555 LVY917552:LVZ917555 MFU917552:MFV917555 MPQ917552:MPR917555 MZM917552:MZN917555 NJI917552:NJJ917555 NTE917552:NTF917555 ODA917552:ODB917555 OMW917552:OMX917555 OWS917552:OWT917555 PGO917552:PGP917555 PQK917552:PQL917555 QAG917552:QAH917555 QKC917552:QKD917555 QTY917552:QTZ917555 RDU917552:RDV917555 RNQ917552:RNR917555 RXM917552:RXN917555 SHI917552:SHJ917555 SRE917552:SRF917555 TBA917552:TBB917555 TKW917552:TKX917555 TUS917552:TUT917555 UEO917552:UEP917555 UOK917552:UOL917555 UYG917552:UYH917555 VIC917552:VID917555 VRY917552:VRZ917555 WBU917552:WBV917555 WLQ917552:WLR917555 WVM917552:WVN917555 E983088:F983091 JA983088:JB983091 SW983088:SX983091 ACS983088:ACT983091 AMO983088:AMP983091 AWK983088:AWL983091 BGG983088:BGH983091 BQC983088:BQD983091 BZY983088:BZZ983091 CJU983088:CJV983091 CTQ983088:CTR983091 DDM983088:DDN983091 DNI983088:DNJ983091 DXE983088:DXF983091 EHA983088:EHB983091 EQW983088:EQX983091 FAS983088:FAT983091 FKO983088:FKP983091 FUK983088:FUL983091 GEG983088:GEH983091 GOC983088:GOD983091 GXY983088:GXZ983091 HHU983088:HHV983091 HRQ983088:HRR983091 IBM983088:IBN983091 ILI983088:ILJ983091 IVE983088:IVF983091 JFA983088:JFB983091 JOW983088:JOX983091 JYS983088:JYT983091 KIO983088:KIP983091 KSK983088:KSL983091 LCG983088:LCH983091 LMC983088:LMD983091 LVY983088:LVZ983091 MFU983088:MFV983091 MPQ983088:MPR983091 MZM983088:MZN983091 NJI983088:NJJ983091 NTE983088:NTF983091 ODA983088:ODB983091 OMW983088:OMX983091 OWS983088:OWT983091 PGO983088:PGP983091 PQK983088:PQL983091 QAG983088:QAH983091 QKC983088:QKD983091 QTY983088:QTZ983091 RDU983088:RDV983091 RNQ983088:RNR983091 RXM983088:RXN983091 SHI983088:SHJ983091 SRE983088:SRF983091 TBA983088:TBB983091 TKW983088:TKX983091 TUS983088:TUT983091 UEO983088:UEP983091 UOK983088:UOL983091 UYG983088:UYH983091 VIC983088:VID983091 VRY983088:VRZ983091 WBU983088:WBV983091 WLQ983088:WLR983091 WVM983088:WVN983091 F11:F16 JB11:JB16 SX11:SX16 ACT11:ACT16 AMP11:AMP16 AWL11:AWL16 BGH11:BGH16 BQD11:BQD16 BZZ11:BZZ16 CJV11:CJV16 CTR11:CTR16 DDN11:DDN16 DNJ11:DNJ16 DXF11:DXF16 EHB11:EHB16 EQX11:EQX16 FAT11:FAT16 FKP11:FKP16 FUL11:FUL16 GEH11:GEH16 GOD11:GOD16 GXZ11:GXZ16 HHV11:HHV16 HRR11:HRR16 IBN11:IBN16 ILJ11:ILJ16 IVF11:IVF16 JFB11:JFB16 JOX11:JOX16 JYT11:JYT16 KIP11:KIP16 KSL11:KSL16 LCH11:LCH16 LMD11:LMD16 LVZ11:LVZ16 MFV11:MFV16 MPR11:MPR16 MZN11:MZN16 NJJ11:NJJ16 NTF11:NTF16 ODB11:ODB16 OMX11:OMX16 OWT11:OWT16 PGP11:PGP16 PQL11:PQL16 QAH11:QAH16 QKD11:QKD16 QTZ11:QTZ16 RDV11:RDV16 RNR11:RNR16 RXN11:RXN16 SHJ11:SHJ16 SRF11:SRF16 TBB11:TBB16 TKX11:TKX16 TUT11:TUT16 UEP11:UEP16 UOL11:UOL16 UYH11:UYH16 VID11:VID16 VRZ11:VRZ16 WBV11:WBV16 WLR11:WLR16 WVN11:WVN16 F65547:F65552 JB65547:JB65552 SX65547:SX65552 ACT65547:ACT65552 AMP65547:AMP65552 AWL65547:AWL65552 BGH65547:BGH65552 BQD65547:BQD65552 BZZ65547:BZZ65552 CJV65547:CJV65552 CTR65547:CTR65552 DDN65547:DDN65552 DNJ65547:DNJ65552 DXF65547:DXF65552 EHB65547:EHB65552 EQX65547:EQX65552 FAT65547:FAT65552 FKP65547:FKP65552 FUL65547:FUL65552 GEH65547:GEH65552 GOD65547:GOD65552 GXZ65547:GXZ65552 HHV65547:HHV65552 HRR65547:HRR65552 IBN65547:IBN65552 ILJ65547:ILJ65552 IVF65547:IVF65552 JFB65547:JFB65552 JOX65547:JOX65552 JYT65547:JYT65552 KIP65547:KIP65552 KSL65547:KSL65552 LCH65547:LCH65552 LMD65547:LMD65552 LVZ65547:LVZ65552 MFV65547:MFV65552 MPR65547:MPR65552 MZN65547:MZN65552 NJJ65547:NJJ65552 NTF65547:NTF65552 ODB65547:ODB65552 OMX65547:OMX65552 OWT65547:OWT65552 PGP65547:PGP65552 PQL65547:PQL65552 QAH65547:QAH65552 QKD65547:QKD65552 QTZ65547:QTZ65552 RDV65547:RDV65552 RNR65547:RNR65552 RXN65547:RXN65552 SHJ65547:SHJ65552 SRF65547:SRF65552 TBB65547:TBB65552 TKX65547:TKX65552 TUT65547:TUT65552 UEP65547:UEP65552 UOL65547:UOL65552 UYH65547:UYH65552 VID65547:VID65552 VRZ65547:VRZ65552 WBV65547:WBV65552 WLR65547:WLR65552 WVN65547:WVN65552 F131083:F131088 JB131083:JB131088 SX131083:SX131088 ACT131083:ACT131088 AMP131083:AMP131088 AWL131083:AWL131088 BGH131083:BGH131088 BQD131083:BQD131088 BZZ131083:BZZ131088 CJV131083:CJV131088 CTR131083:CTR131088 DDN131083:DDN131088 DNJ131083:DNJ131088 DXF131083:DXF131088 EHB131083:EHB131088 EQX131083:EQX131088 FAT131083:FAT131088 FKP131083:FKP131088 FUL131083:FUL131088 GEH131083:GEH131088 GOD131083:GOD131088 GXZ131083:GXZ131088 HHV131083:HHV131088 HRR131083:HRR131088 IBN131083:IBN131088 ILJ131083:ILJ131088 IVF131083:IVF131088 JFB131083:JFB131088 JOX131083:JOX131088 JYT131083:JYT131088 KIP131083:KIP131088 KSL131083:KSL131088 LCH131083:LCH131088 LMD131083:LMD131088 LVZ131083:LVZ131088 MFV131083:MFV131088 MPR131083:MPR131088 MZN131083:MZN131088 NJJ131083:NJJ131088 NTF131083:NTF131088 ODB131083:ODB131088 OMX131083:OMX131088 OWT131083:OWT131088 PGP131083:PGP131088 PQL131083:PQL131088 QAH131083:QAH131088 QKD131083:QKD131088 QTZ131083:QTZ131088 RDV131083:RDV131088 RNR131083:RNR131088 RXN131083:RXN131088 SHJ131083:SHJ131088 SRF131083:SRF131088 TBB131083:TBB131088 TKX131083:TKX131088 TUT131083:TUT131088 UEP131083:UEP131088 UOL131083:UOL131088 UYH131083:UYH131088 VID131083:VID131088 VRZ131083:VRZ131088 WBV131083:WBV131088 WLR131083:WLR131088 WVN131083:WVN131088 F196619:F196624 JB196619:JB196624 SX196619:SX196624 ACT196619:ACT196624 AMP196619:AMP196624 AWL196619:AWL196624 BGH196619:BGH196624 BQD196619:BQD196624 BZZ196619:BZZ196624 CJV196619:CJV196624 CTR196619:CTR196624 DDN196619:DDN196624 DNJ196619:DNJ196624 DXF196619:DXF196624 EHB196619:EHB196624 EQX196619:EQX196624 FAT196619:FAT196624 FKP196619:FKP196624 FUL196619:FUL196624 GEH196619:GEH196624 GOD196619:GOD196624 GXZ196619:GXZ196624 HHV196619:HHV196624 HRR196619:HRR196624 IBN196619:IBN196624 ILJ196619:ILJ196624 IVF196619:IVF196624 JFB196619:JFB196624 JOX196619:JOX196624 JYT196619:JYT196624 KIP196619:KIP196624 KSL196619:KSL196624 LCH196619:LCH196624 LMD196619:LMD196624 LVZ196619:LVZ196624 MFV196619:MFV196624 MPR196619:MPR196624 MZN196619:MZN196624 NJJ196619:NJJ196624 NTF196619:NTF196624 ODB196619:ODB196624 OMX196619:OMX196624 OWT196619:OWT196624 PGP196619:PGP196624 PQL196619:PQL196624 QAH196619:QAH196624 QKD196619:QKD196624 QTZ196619:QTZ196624 RDV196619:RDV196624 RNR196619:RNR196624 RXN196619:RXN196624 SHJ196619:SHJ196624 SRF196619:SRF196624 TBB196619:TBB196624 TKX196619:TKX196624 TUT196619:TUT196624 UEP196619:UEP196624 UOL196619:UOL196624 UYH196619:UYH196624 VID196619:VID196624 VRZ196619:VRZ196624 WBV196619:WBV196624 WLR196619:WLR196624 WVN196619:WVN196624 F262155:F262160 JB262155:JB262160 SX262155:SX262160 ACT262155:ACT262160 AMP262155:AMP262160 AWL262155:AWL262160 BGH262155:BGH262160 BQD262155:BQD262160 BZZ262155:BZZ262160 CJV262155:CJV262160 CTR262155:CTR262160 DDN262155:DDN262160 DNJ262155:DNJ262160 DXF262155:DXF262160 EHB262155:EHB262160 EQX262155:EQX262160 FAT262155:FAT262160 FKP262155:FKP262160 FUL262155:FUL262160 GEH262155:GEH262160 GOD262155:GOD262160 GXZ262155:GXZ262160 HHV262155:HHV262160 HRR262155:HRR262160 IBN262155:IBN262160 ILJ262155:ILJ262160 IVF262155:IVF262160 JFB262155:JFB262160 JOX262155:JOX262160 JYT262155:JYT262160 KIP262155:KIP262160 KSL262155:KSL262160 LCH262155:LCH262160 LMD262155:LMD262160 LVZ262155:LVZ262160 MFV262155:MFV262160 MPR262155:MPR262160 MZN262155:MZN262160 NJJ262155:NJJ262160 NTF262155:NTF262160 ODB262155:ODB262160 OMX262155:OMX262160 OWT262155:OWT262160 PGP262155:PGP262160 PQL262155:PQL262160 QAH262155:QAH262160 QKD262155:QKD262160 QTZ262155:QTZ262160 RDV262155:RDV262160 RNR262155:RNR262160 RXN262155:RXN262160 SHJ262155:SHJ262160 SRF262155:SRF262160 TBB262155:TBB262160 TKX262155:TKX262160 TUT262155:TUT262160 UEP262155:UEP262160 UOL262155:UOL262160 UYH262155:UYH262160 VID262155:VID262160 VRZ262155:VRZ262160 WBV262155:WBV262160 WLR262155:WLR262160 WVN262155:WVN262160 F327691:F327696 JB327691:JB327696 SX327691:SX327696 ACT327691:ACT327696 AMP327691:AMP327696 AWL327691:AWL327696 BGH327691:BGH327696 BQD327691:BQD327696 BZZ327691:BZZ327696 CJV327691:CJV327696 CTR327691:CTR327696 DDN327691:DDN327696 DNJ327691:DNJ327696 DXF327691:DXF327696 EHB327691:EHB327696 EQX327691:EQX327696 FAT327691:FAT327696 FKP327691:FKP327696 FUL327691:FUL327696 GEH327691:GEH327696 GOD327691:GOD327696 GXZ327691:GXZ327696 HHV327691:HHV327696 HRR327691:HRR327696 IBN327691:IBN327696 ILJ327691:ILJ327696 IVF327691:IVF327696 JFB327691:JFB327696 JOX327691:JOX327696 JYT327691:JYT327696 KIP327691:KIP327696 KSL327691:KSL327696 LCH327691:LCH327696 LMD327691:LMD327696 LVZ327691:LVZ327696 MFV327691:MFV327696 MPR327691:MPR327696 MZN327691:MZN327696 NJJ327691:NJJ327696 NTF327691:NTF327696 ODB327691:ODB327696 OMX327691:OMX327696 OWT327691:OWT327696 PGP327691:PGP327696 PQL327691:PQL327696 QAH327691:QAH327696 QKD327691:QKD327696 QTZ327691:QTZ327696 RDV327691:RDV327696 RNR327691:RNR327696 RXN327691:RXN327696 SHJ327691:SHJ327696 SRF327691:SRF327696 TBB327691:TBB327696 TKX327691:TKX327696 TUT327691:TUT327696 UEP327691:UEP327696 UOL327691:UOL327696 UYH327691:UYH327696 VID327691:VID327696 VRZ327691:VRZ327696 WBV327691:WBV327696 WLR327691:WLR327696 WVN327691:WVN327696 F393227:F393232 JB393227:JB393232 SX393227:SX393232 ACT393227:ACT393232 AMP393227:AMP393232 AWL393227:AWL393232 BGH393227:BGH393232 BQD393227:BQD393232 BZZ393227:BZZ393232 CJV393227:CJV393232 CTR393227:CTR393232 DDN393227:DDN393232 DNJ393227:DNJ393232 DXF393227:DXF393232 EHB393227:EHB393232 EQX393227:EQX393232 FAT393227:FAT393232 FKP393227:FKP393232 FUL393227:FUL393232 GEH393227:GEH393232 GOD393227:GOD393232 GXZ393227:GXZ393232 HHV393227:HHV393232 HRR393227:HRR393232 IBN393227:IBN393232 ILJ393227:ILJ393232 IVF393227:IVF393232 JFB393227:JFB393232 JOX393227:JOX393232 JYT393227:JYT393232 KIP393227:KIP393232 KSL393227:KSL393232 LCH393227:LCH393232 LMD393227:LMD393232 LVZ393227:LVZ393232 MFV393227:MFV393232 MPR393227:MPR393232 MZN393227:MZN393232 NJJ393227:NJJ393232 NTF393227:NTF393232 ODB393227:ODB393232 OMX393227:OMX393232 OWT393227:OWT393232 PGP393227:PGP393232 PQL393227:PQL393232 QAH393227:QAH393232 QKD393227:QKD393232 QTZ393227:QTZ393232 RDV393227:RDV393232 RNR393227:RNR393232 RXN393227:RXN393232 SHJ393227:SHJ393232 SRF393227:SRF393232 TBB393227:TBB393232 TKX393227:TKX393232 TUT393227:TUT393232 UEP393227:UEP393232 UOL393227:UOL393232 UYH393227:UYH393232 VID393227:VID393232 VRZ393227:VRZ393232 WBV393227:WBV393232 WLR393227:WLR393232 WVN393227:WVN393232 F458763:F458768 JB458763:JB458768 SX458763:SX458768 ACT458763:ACT458768 AMP458763:AMP458768 AWL458763:AWL458768 BGH458763:BGH458768 BQD458763:BQD458768 BZZ458763:BZZ458768 CJV458763:CJV458768 CTR458763:CTR458768 DDN458763:DDN458768 DNJ458763:DNJ458768 DXF458763:DXF458768 EHB458763:EHB458768 EQX458763:EQX458768 FAT458763:FAT458768 FKP458763:FKP458768 FUL458763:FUL458768 GEH458763:GEH458768 GOD458763:GOD458768 GXZ458763:GXZ458768 HHV458763:HHV458768 HRR458763:HRR458768 IBN458763:IBN458768 ILJ458763:ILJ458768 IVF458763:IVF458768 JFB458763:JFB458768 JOX458763:JOX458768 JYT458763:JYT458768 KIP458763:KIP458768 KSL458763:KSL458768 LCH458763:LCH458768 LMD458763:LMD458768 LVZ458763:LVZ458768 MFV458763:MFV458768 MPR458763:MPR458768 MZN458763:MZN458768 NJJ458763:NJJ458768 NTF458763:NTF458768 ODB458763:ODB458768 OMX458763:OMX458768 OWT458763:OWT458768 PGP458763:PGP458768 PQL458763:PQL458768 QAH458763:QAH458768 QKD458763:QKD458768 QTZ458763:QTZ458768 RDV458763:RDV458768 RNR458763:RNR458768 RXN458763:RXN458768 SHJ458763:SHJ458768 SRF458763:SRF458768 TBB458763:TBB458768 TKX458763:TKX458768 TUT458763:TUT458768 UEP458763:UEP458768 UOL458763:UOL458768 UYH458763:UYH458768 VID458763:VID458768 VRZ458763:VRZ458768 WBV458763:WBV458768 WLR458763:WLR458768 WVN458763:WVN458768 F524299:F524304 JB524299:JB524304 SX524299:SX524304 ACT524299:ACT524304 AMP524299:AMP524304 AWL524299:AWL524304 BGH524299:BGH524304 BQD524299:BQD524304 BZZ524299:BZZ524304 CJV524299:CJV524304 CTR524299:CTR524304 DDN524299:DDN524304 DNJ524299:DNJ524304 DXF524299:DXF524304 EHB524299:EHB524304 EQX524299:EQX524304 FAT524299:FAT524304 FKP524299:FKP524304 FUL524299:FUL524304 GEH524299:GEH524304 GOD524299:GOD524304 GXZ524299:GXZ524304 HHV524299:HHV524304 HRR524299:HRR524304 IBN524299:IBN524304 ILJ524299:ILJ524304 IVF524299:IVF524304 JFB524299:JFB524304 JOX524299:JOX524304 JYT524299:JYT524304 KIP524299:KIP524304 KSL524299:KSL524304 LCH524299:LCH524304 LMD524299:LMD524304 LVZ524299:LVZ524304 MFV524299:MFV524304 MPR524299:MPR524304 MZN524299:MZN524304 NJJ524299:NJJ524304 NTF524299:NTF524304 ODB524299:ODB524304 OMX524299:OMX524304 OWT524299:OWT524304 PGP524299:PGP524304 PQL524299:PQL524304 QAH524299:QAH524304 QKD524299:QKD524304 QTZ524299:QTZ524304 RDV524299:RDV524304 RNR524299:RNR524304 RXN524299:RXN524304 SHJ524299:SHJ524304 SRF524299:SRF524304 TBB524299:TBB524304 TKX524299:TKX524304 TUT524299:TUT524304 UEP524299:UEP524304 UOL524299:UOL524304 UYH524299:UYH524304 VID524299:VID524304 VRZ524299:VRZ524304 WBV524299:WBV524304 WLR524299:WLR524304 WVN524299:WVN524304 F589835:F589840 JB589835:JB589840 SX589835:SX589840 ACT589835:ACT589840 AMP589835:AMP589840 AWL589835:AWL589840 BGH589835:BGH589840 BQD589835:BQD589840 BZZ589835:BZZ589840 CJV589835:CJV589840 CTR589835:CTR589840 DDN589835:DDN589840 DNJ589835:DNJ589840 DXF589835:DXF589840 EHB589835:EHB589840 EQX589835:EQX589840 FAT589835:FAT589840 FKP589835:FKP589840 FUL589835:FUL589840 GEH589835:GEH589840 GOD589835:GOD589840 GXZ589835:GXZ589840 HHV589835:HHV589840 HRR589835:HRR589840 IBN589835:IBN589840 ILJ589835:ILJ589840 IVF589835:IVF589840 JFB589835:JFB589840 JOX589835:JOX589840 JYT589835:JYT589840 KIP589835:KIP589840 KSL589835:KSL589840 LCH589835:LCH589840 LMD589835:LMD589840 LVZ589835:LVZ589840 MFV589835:MFV589840 MPR589835:MPR589840 MZN589835:MZN589840 NJJ589835:NJJ589840 NTF589835:NTF589840 ODB589835:ODB589840 OMX589835:OMX589840 OWT589835:OWT589840 PGP589835:PGP589840 PQL589835:PQL589840 QAH589835:QAH589840 QKD589835:QKD589840 QTZ589835:QTZ589840 RDV589835:RDV589840 RNR589835:RNR589840 RXN589835:RXN589840 SHJ589835:SHJ589840 SRF589835:SRF589840 TBB589835:TBB589840 TKX589835:TKX589840 TUT589835:TUT589840 UEP589835:UEP589840 UOL589835:UOL589840 UYH589835:UYH589840 VID589835:VID589840 VRZ589835:VRZ589840 WBV589835:WBV589840 WLR589835:WLR589840 WVN589835:WVN589840 F655371:F655376 JB655371:JB655376 SX655371:SX655376 ACT655371:ACT655376 AMP655371:AMP655376 AWL655371:AWL655376 BGH655371:BGH655376 BQD655371:BQD655376 BZZ655371:BZZ655376 CJV655371:CJV655376 CTR655371:CTR655376 DDN655371:DDN655376 DNJ655371:DNJ655376 DXF655371:DXF655376 EHB655371:EHB655376 EQX655371:EQX655376 FAT655371:FAT655376 FKP655371:FKP655376 FUL655371:FUL655376 GEH655371:GEH655376 GOD655371:GOD655376 GXZ655371:GXZ655376 HHV655371:HHV655376 HRR655371:HRR655376 IBN655371:IBN655376 ILJ655371:ILJ655376 IVF655371:IVF655376 JFB655371:JFB655376 JOX655371:JOX655376 JYT655371:JYT655376 KIP655371:KIP655376 KSL655371:KSL655376 LCH655371:LCH655376 LMD655371:LMD655376 LVZ655371:LVZ655376 MFV655371:MFV655376 MPR655371:MPR655376 MZN655371:MZN655376 NJJ655371:NJJ655376 NTF655371:NTF655376 ODB655371:ODB655376 OMX655371:OMX655376 OWT655371:OWT655376 PGP655371:PGP655376 PQL655371:PQL655376 QAH655371:QAH655376 QKD655371:QKD655376 QTZ655371:QTZ655376 RDV655371:RDV655376 RNR655371:RNR655376 RXN655371:RXN655376 SHJ655371:SHJ655376 SRF655371:SRF655376 TBB655371:TBB655376 TKX655371:TKX655376 TUT655371:TUT655376 UEP655371:UEP655376 UOL655371:UOL655376 UYH655371:UYH655376 VID655371:VID655376 VRZ655371:VRZ655376 WBV655371:WBV655376 WLR655371:WLR655376 WVN655371:WVN655376 F720907:F720912 JB720907:JB720912 SX720907:SX720912 ACT720907:ACT720912 AMP720907:AMP720912 AWL720907:AWL720912 BGH720907:BGH720912 BQD720907:BQD720912 BZZ720907:BZZ720912 CJV720907:CJV720912 CTR720907:CTR720912 DDN720907:DDN720912 DNJ720907:DNJ720912 DXF720907:DXF720912 EHB720907:EHB720912 EQX720907:EQX720912 FAT720907:FAT720912 FKP720907:FKP720912 FUL720907:FUL720912 GEH720907:GEH720912 GOD720907:GOD720912 GXZ720907:GXZ720912 HHV720907:HHV720912 HRR720907:HRR720912 IBN720907:IBN720912 ILJ720907:ILJ720912 IVF720907:IVF720912 JFB720907:JFB720912 JOX720907:JOX720912 JYT720907:JYT720912 KIP720907:KIP720912 KSL720907:KSL720912 LCH720907:LCH720912 LMD720907:LMD720912 LVZ720907:LVZ720912 MFV720907:MFV720912 MPR720907:MPR720912 MZN720907:MZN720912 NJJ720907:NJJ720912 NTF720907:NTF720912 ODB720907:ODB720912 OMX720907:OMX720912 OWT720907:OWT720912 PGP720907:PGP720912 PQL720907:PQL720912 QAH720907:QAH720912 QKD720907:QKD720912 QTZ720907:QTZ720912 RDV720907:RDV720912 RNR720907:RNR720912 RXN720907:RXN720912 SHJ720907:SHJ720912 SRF720907:SRF720912 TBB720907:TBB720912 TKX720907:TKX720912 TUT720907:TUT720912 UEP720907:UEP720912 UOL720907:UOL720912 UYH720907:UYH720912 VID720907:VID720912 VRZ720907:VRZ720912 WBV720907:WBV720912 WLR720907:WLR720912 WVN720907:WVN720912 F786443:F786448 JB786443:JB786448 SX786443:SX786448 ACT786443:ACT786448 AMP786443:AMP786448 AWL786443:AWL786448 BGH786443:BGH786448 BQD786443:BQD786448 BZZ786443:BZZ786448 CJV786443:CJV786448 CTR786443:CTR786448 DDN786443:DDN786448 DNJ786443:DNJ786448 DXF786443:DXF786448 EHB786443:EHB786448 EQX786443:EQX786448 FAT786443:FAT786448 FKP786443:FKP786448 FUL786443:FUL786448 GEH786443:GEH786448 GOD786443:GOD786448 GXZ786443:GXZ786448 HHV786443:HHV786448 HRR786443:HRR786448 IBN786443:IBN786448 ILJ786443:ILJ786448 IVF786443:IVF786448 JFB786443:JFB786448 JOX786443:JOX786448 JYT786443:JYT786448 KIP786443:KIP786448 KSL786443:KSL786448 LCH786443:LCH786448 LMD786443:LMD786448 LVZ786443:LVZ786448 MFV786443:MFV786448 MPR786443:MPR786448 MZN786443:MZN786448 NJJ786443:NJJ786448 NTF786443:NTF786448 ODB786443:ODB786448 OMX786443:OMX786448 OWT786443:OWT786448 PGP786443:PGP786448 PQL786443:PQL786448 QAH786443:QAH786448 QKD786443:QKD786448 QTZ786443:QTZ786448 RDV786443:RDV786448 RNR786443:RNR786448 RXN786443:RXN786448 SHJ786443:SHJ786448 SRF786443:SRF786448 TBB786443:TBB786448 TKX786443:TKX786448 TUT786443:TUT786448 UEP786443:UEP786448 UOL786443:UOL786448 UYH786443:UYH786448 VID786443:VID786448 VRZ786443:VRZ786448 WBV786443:WBV786448 WLR786443:WLR786448 WVN786443:WVN786448 F851979:F851984 JB851979:JB851984 SX851979:SX851984 ACT851979:ACT851984 AMP851979:AMP851984 AWL851979:AWL851984 BGH851979:BGH851984 BQD851979:BQD851984 BZZ851979:BZZ851984 CJV851979:CJV851984 CTR851979:CTR851984 DDN851979:DDN851984 DNJ851979:DNJ851984 DXF851979:DXF851984 EHB851979:EHB851984 EQX851979:EQX851984 FAT851979:FAT851984 FKP851979:FKP851984 FUL851979:FUL851984 GEH851979:GEH851984 GOD851979:GOD851984 GXZ851979:GXZ851984 HHV851979:HHV851984 HRR851979:HRR851984 IBN851979:IBN851984 ILJ851979:ILJ851984 IVF851979:IVF851984 JFB851979:JFB851984 JOX851979:JOX851984 JYT851979:JYT851984 KIP851979:KIP851984 KSL851979:KSL851984 LCH851979:LCH851984 LMD851979:LMD851984 LVZ851979:LVZ851984 MFV851979:MFV851984 MPR851979:MPR851984 MZN851979:MZN851984 NJJ851979:NJJ851984 NTF851979:NTF851984 ODB851979:ODB851984 OMX851979:OMX851984 OWT851979:OWT851984 PGP851979:PGP851984 PQL851979:PQL851984 QAH851979:QAH851984 QKD851979:QKD851984 QTZ851979:QTZ851984 RDV851979:RDV851984 RNR851979:RNR851984 RXN851979:RXN851984 SHJ851979:SHJ851984 SRF851979:SRF851984 TBB851979:TBB851984 TKX851979:TKX851984 TUT851979:TUT851984 UEP851979:UEP851984 UOL851979:UOL851984 UYH851979:UYH851984 VID851979:VID851984 VRZ851979:VRZ851984 WBV851979:WBV851984 WLR851979:WLR851984 WVN851979:WVN851984 F917515:F917520 JB917515:JB917520 SX917515:SX917520 ACT917515:ACT917520 AMP917515:AMP917520 AWL917515:AWL917520 BGH917515:BGH917520 BQD917515:BQD917520 BZZ917515:BZZ917520 CJV917515:CJV917520 CTR917515:CTR917520 DDN917515:DDN917520 DNJ917515:DNJ917520 DXF917515:DXF917520 EHB917515:EHB917520 EQX917515:EQX917520 FAT917515:FAT917520 FKP917515:FKP917520 FUL917515:FUL917520 GEH917515:GEH917520 GOD917515:GOD917520 GXZ917515:GXZ917520 HHV917515:HHV917520 HRR917515:HRR917520 IBN917515:IBN917520 ILJ917515:ILJ917520 IVF917515:IVF917520 JFB917515:JFB917520 JOX917515:JOX917520 JYT917515:JYT917520 KIP917515:KIP917520 KSL917515:KSL917520 LCH917515:LCH917520 LMD917515:LMD917520 LVZ917515:LVZ917520 MFV917515:MFV917520 MPR917515:MPR917520 MZN917515:MZN917520 NJJ917515:NJJ917520 NTF917515:NTF917520 ODB917515:ODB917520 OMX917515:OMX917520 OWT917515:OWT917520 PGP917515:PGP917520 PQL917515:PQL917520 QAH917515:QAH917520 QKD917515:QKD917520 QTZ917515:QTZ917520 RDV917515:RDV917520 RNR917515:RNR917520 RXN917515:RXN917520 SHJ917515:SHJ917520 SRF917515:SRF917520 TBB917515:TBB917520 TKX917515:TKX917520 TUT917515:TUT917520 UEP917515:UEP917520 UOL917515:UOL917520 UYH917515:UYH917520 VID917515:VID917520 VRZ917515:VRZ917520 WBV917515:WBV917520 WLR917515:WLR917520 WVN917515:WVN917520 F983051:F983056 JB983051:JB983056 SX983051:SX983056 ACT983051:ACT983056 AMP983051:AMP983056 AWL983051:AWL983056 BGH983051:BGH983056 BQD983051:BQD983056 BZZ983051:BZZ983056 CJV983051:CJV983056 CTR983051:CTR983056 DDN983051:DDN983056 DNJ983051:DNJ983056 DXF983051:DXF983056 EHB983051:EHB983056 EQX983051:EQX983056 FAT983051:FAT983056 FKP983051:FKP983056 FUL983051:FUL983056 GEH983051:GEH983056 GOD983051:GOD983056 GXZ983051:GXZ983056 HHV983051:HHV983056 HRR983051:HRR983056 IBN983051:IBN983056 ILJ983051:ILJ983056 IVF983051:IVF983056 JFB983051:JFB983056 JOX983051:JOX983056 JYT983051:JYT983056 KIP983051:KIP983056 KSL983051:KSL983056 LCH983051:LCH983056 LMD983051:LMD983056 LVZ983051:LVZ983056 MFV983051:MFV983056 MPR983051:MPR983056 MZN983051:MZN983056 NJJ983051:NJJ983056 NTF983051:NTF983056 ODB983051:ODB983056 OMX983051:OMX983056 OWT983051:OWT983056 PGP983051:PGP983056 PQL983051:PQL983056 QAH983051:QAH983056 QKD983051:QKD983056 QTZ983051:QTZ983056 RDV983051:RDV983056 RNR983051:RNR983056 RXN983051:RXN983056 SHJ983051:SHJ983056 SRF983051:SRF983056 TBB983051:TBB983056 TKX983051:TKX983056 TUT983051:TUT983056 UEP983051:UEP983056 UOL983051:UOL983056 UYH983051:UYH983056 VID983051:VID983056 VRZ983051:VRZ983056 WBV983051:WBV983056 WLR983051:WLR983056 WVN983051:WVN983056 E17:F46 JA17:JB46 SW17:SX46 ACS17:ACT46 AMO17:AMP46 AWK17:AWL46 BGG17:BGH46 BQC17:BQD46 BZY17:BZZ46 CJU17:CJV46 CTQ17:CTR46 DDM17:DDN46 DNI17:DNJ46 DXE17:DXF46 EHA17:EHB46 EQW17:EQX46 FAS17:FAT46 FKO17:FKP46 FUK17:FUL46 GEG17:GEH46 GOC17:GOD46 GXY17:GXZ46 HHU17:HHV46 HRQ17:HRR46 IBM17:IBN46 ILI17:ILJ46 IVE17:IVF46 JFA17:JFB46 JOW17:JOX46 JYS17:JYT46 KIO17:KIP46 KSK17:KSL46 LCG17:LCH46 LMC17:LMD46 LVY17:LVZ46 MFU17:MFV46 MPQ17:MPR46 MZM17:MZN46 NJI17:NJJ46 NTE17:NTF46 ODA17:ODB46 OMW17:OMX46 OWS17:OWT46 PGO17:PGP46 PQK17:PQL46 QAG17:QAH46 QKC17:QKD46 QTY17:QTZ46 RDU17:RDV46 RNQ17:RNR46 RXM17:RXN46 SHI17:SHJ46 SRE17:SRF46 TBA17:TBB46 TKW17:TKX46 TUS17:TUT46 UEO17:UEP46 UOK17:UOL46 UYG17:UYH46 VIC17:VID46 VRY17:VRZ46 WBU17:WBV46 WLQ17:WLR46 WVM17:WVN46 E65553:F65582 JA65553:JB65582 SW65553:SX65582 ACS65553:ACT65582 AMO65553:AMP65582 AWK65553:AWL65582 BGG65553:BGH65582 BQC65553:BQD65582 BZY65553:BZZ65582 CJU65553:CJV65582 CTQ65553:CTR65582 DDM65553:DDN65582 DNI65553:DNJ65582 DXE65553:DXF65582 EHA65553:EHB65582 EQW65553:EQX65582 FAS65553:FAT65582 FKO65553:FKP65582 FUK65553:FUL65582 GEG65553:GEH65582 GOC65553:GOD65582 GXY65553:GXZ65582 HHU65553:HHV65582 HRQ65553:HRR65582 IBM65553:IBN65582 ILI65553:ILJ65582 IVE65553:IVF65582 JFA65553:JFB65582 JOW65553:JOX65582 JYS65553:JYT65582 KIO65553:KIP65582 KSK65553:KSL65582 LCG65553:LCH65582 LMC65553:LMD65582 LVY65553:LVZ65582 MFU65553:MFV65582 MPQ65553:MPR65582 MZM65553:MZN65582 NJI65553:NJJ65582 NTE65553:NTF65582 ODA65553:ODB65582 OMW65553:OMX65582 OWS65553:OWT65582 PGO65553:PGP65582 PQK65553:PQL65582 QAG65553:QAH65582 QKC65553:QKD65582 QTY65553:QTZ65582 RDU65553:RDV65582 RNQ65553:RNR65582 RXM65553:RXN65582 SHI65553:SHJ65582 SRE65553:SRF65582 TBA65553:TBB65582 TKW65553:TKX65582 TUS65553:TUT65582 UEO65553:UEP65582 UOK65553:UOL65582 UYG65553:UYH65582 VIC65553:VID65582 VRY65553:VRZ65582 WBU65553:WBV65582 WLQ65553:WLR65582 WVM65553:WVN65582 E131089:F131118 JA131089:JB131118 SW131089:SX131118 ACS131089:ACT131118 AMO131089:AMP131118 AWK131089:AWL131118 BGG131089:BGH131118 BQC131089:BQD131118 BZY131089:BZZ131118 CJU131089:CJV131118 CTQ131089:CTR131118 DDM131089:DDN131118 DNI131089:DNJ131118 DXE131089:DXF131118 EHA131089:EHB131118 EQW131089:EQX131118 FAS131089:FAT131118 FKO131089:FKP131118 FUK131089:FUL131118 GEG131089:GEH131118 GOC131089:GOD131118 GXY131089:GXZ131118 HHU131089:HHV131118 HRQ131089:HRR131118 IBM131089:IBN131118 ILI131089:ILJ131118 IVE131089:IVF131118 JFA131089:JFB131118 JOW131089:JOX131118 JYS131089:JYT131118 KIO131089:KIP131118 KSK131089:KSL131118 LCG131089:LCH131118 LMC131089:LMD131118 LVY131089:LVZ131118 MFU131089:MFV131118 MPQ131089:MPR131118 MZM131089:MZN131118 NJI131089:NJJ131118 NTE131089:NTF131118 ODA131089:ODB131118 OMW131089:OMX131118 OWS131089:OWT131118 PGO131089:PGP131118 PQK131089:PQL131118 QAG131089:QAH131118 QKC131089:QKD131118 QTY131089:QTZ131118 RDU131089:RDV131118 RNQ131089:RNR131118 RXM131089:RXN131118 SHI131089:SHJ131118 SRE131089:SRF131118 TBA131089:TBB131118 TKW131089:TKX131118 TUS131089:TUT131118 UEO131089:UEP131118 UOK131089:UOL131118 UYG131089:UYH131118 VIC131089:VID131118 VRY131089:VRZ131118 WBU131089:WBV131118 WLQ131089:WLR131118 WVM131089:WVN131118 E196625:F196654 JA196625:JB196654 SW196625:SX196654 ACS196625:ACT196654 AMO196625:AMP196654 AWK196625:AWL196654 BGG196625:BGH196654 BQC196625:BQD196654 BZY196625:BZZ196654 CJU196625:CJV196654 CTQ196625:CTR196654 DDM196625:DDN196654 DNI196625:DNJ196654 DXE196625:DXF196654 EHA196625:EHB196654 EQW196625:EQX196654 FAS196625:FAT196654 FKO196625:FKP196654 FUK196625:FUL196654 GEG196625:GEH196654 GOC196625:GOD196654 GXY196625:GXZ196654 HHU196625:HHV196654 HRQ196625:HRR196654 IBM196625:IBN196654 ILI196625:ILJ196654 IVE196625:IVF196654 JFA196625:JFB196654 JOW196625:JOX196654 JYS196625:JYT196654 KIO196625:KIP196654 KSK196625:KSL196654 LCG196625:LCH196654 LMC196625:LMD196654 LVY196625:LVZ196654 MFU196625:MFV196654 MPQ196625:MPR196654 MZM196625:MZN196654 NJI196625:NJJ196654 NTE196625:NTF196654 ODA196625:ODB196654 OMW196625:OMX196654 OWS196625:OWT196654 PGO196625:PGP196654 PQK196625:PQL196654 QAG196625:QAH196654 QKC196625:QKD196654 QTY196625:QTZ196654 RDU196625:RDV196654 RNQ196625:RNR196654 RXM196625:RXN196654 SHI196625:SHJ196654 SRE196625:SRF196654 TBA196625:TBB196654 TKW196625:TKX196654 TUS196625:TUT196654 UEO196625:UEP196654 UOK196625:UOL196654 UYG196625:UYH196654 VIC196625:VID196654 VRY196625:VRZ196654 WBU196625:WBV196654 WLQ196625:WLR196654 WVM196625:WVN196654 E262161:F262190 JA262161:JB262190 SW262161:SX262190 ACS262161:ACT262190 AMO262161:AMP262190 AWK262161:AWL262190 BGG262161:BGH262190 BQC262161:BQD262190 BZY262161:BZZ262190 CJU262161:CJV262190 CTQ262161:CTR262190 DDM262161:DDN262190 DNI262161:DNJ262190 DXE262161:DXF262190 EHA262161:EHB262190 EQW262161:EQX262190 FAS262161:FAT262190 FKO262161:FKP262190 FUK262161:FUL262190 GEG262161:GEH262190 GOC262161:GOD262190 GXY262161:GXZ262190 HHU262161:HHV262190 HRQ262161:HRR262190 IBM262161:IBN262190 ILI262161:ILJ262190 IVE262161:IVF262190 JFA262161:JFB262190 JOW262161:JOX262190 JYS262161:JYT262190 KIO262161:KIP262190 KSK262161:KSL262190 LCG262161:LCH262190 LMC262161:LMD262190 LVY262161:LVZ262190 MFU262161:MFV262190 MPQ262161:MPR262190 MZM262161:MZN262190 NJI262161:NJJ262190 NTE262161:NTF262190 ODA262161:ODB262190 OMW262161:OMX262190 OWS262161:OWT262190 PGO262161:PGP262190 PQK262161:PQL262190 QAG262161:QAH262190 QKC262161:QKD262190 QTY262161:QTZ262190 RDU262161:RDV262190 RNQ262161:RNR262190 RXM262161:RXN262190 SHI262161:SHJ262190 SRE262161:SRF262190 TBA262161:TBB262190 TKW262161:TKX262190 TUS262161:TUT262190 UEO262161:UEP262190 UOK262161:UOL262190 UYG262161:UYH262190 VIC262161:VID262190 VRY262161:VRZ262190 WBU262161:WBV262190 WLQ262161:WLR262190 WVM262161:WVN262190 E327697:F327726 JA327697:JB327726 SW327697:SX327726 ACS327697:ACT327726 AMO327697:AMP327726 AWK327697:AWL327726 BGG327697:BGH327726 BQC327697:BQD327726 BZY327697:BZZ327726 CJU327697:CJV327726 CTQ327697:CTR327726 DDM327697:DDN327726 DNI327697:DNJ327726 DXE327697:DXF327726 EHA327697:EHB327726 EQW327697:EQX327726 FAS327697:FAT327726 FKO327697:FKP327726 FUK327697:FUL327726 GEG327697:GEH327726 GOC327697:GOD327726 GXY327697:GXZ327726 HHU327697:HHV327726 HRQ327697:HRR327726 IBM327697:IBN327726 ILI327697:ILJ327726 IVE327697:IVF327726 JFA327697:JFB327726 JOW327697:JOX327726 JYS327697:JYT327726 KIO327697:KIP327726 KSK327697:KSL327726 LCG327697:LCH327726 LMC327697:LMD327726 LVY327697:LVZ327726 MFU327697:MFV327726 MPQ327697:MPR327726 MZM327697:MZN327726 NJI327697:NJJ327726 NTE327697:NTF327726 ODA327697:ODB327726 OMW327697:OMX327726 OWS327697:OWT327726 PGO327697:PGP327726 PQK327697:PQL327726 QAG327697:QAH327726 QKC327697:QKD327726 QTY327697:QTZ327726 RDU327697:RDV327726 RNQ327697:RNR327726 RXM327697:RXN327726 SHI327697:SHJ327726 SRE327697:SRF327726 TBA327697:TBB327726 TKW327697:TKX327726 TUS327697:TUT327726 UEO327697:UEP327726 UOK327697:UOL327726 UYG327697:UYH327726 VIC327697:VID327726 VRY327697:VRZ327726 WBU327697:WBV327726 WLQ327697:WLR327726 WVM327697:WVN327726 E393233:F393262 JA393233:JB393262 SW393233:SX393262 ACS393233:ACT393262 AMO393233:AMP393262 AWK393233:AWL393262 BGG393233:BGH393262 BQC393233:BQD393262 BZY393233:BZZ393262 CJU393233:CJV393262 CTQ393233:CTR393262 DDM393233:DDN393262 DNI393233:DNJ393262 DXE393233:DXF393262 EHA393233:EHB393262 EQW393233:EQX393262 FAS393233:FAT393262 FKO393233:FKP393262 FUK393233:FUL393262 GEG393233:GEH393262 GOC393233:GOD393262 GXY393233:GXZ393262 HHU393233:HHV393262 HRQ393233:HRR393262 IBM393233:IBN393262 ILI393233:ILJ393262 IVE393233:IVF393262 JFA393233:JFB393262 JOW393233:JOX393262 JYS393233:JYT393262 KIO393233:KIP393262 KSK393233:KSL393262 LCG393233:LCH393262 LMC393233:LMD393262 LVY393233:LVZ393262 MFU393233:MFV393262 MPQ393233:MPR393262 MZM393233:MZN393262 NJI393233:NJJ393262 NTE393233:NTF393262 ODA393233:ODB393262 OMW393233:OMX393262 OWS393233:OWT393262 PGO393233:PGP393262 PQK393233:PQL393262 QAG393233:QAH393262 QKC393233:QKD393262 QTY393233:QTZ393262 RDU393233:RDV393262 RNQ393233:RNR393262 RXM393233:RXN393262 SHI393233:SHJ393262 SRE393233:SRF393262 TBA393233:TBB393262 TKW393233:TKX393262 TUS393233:TUT393262 UEO393233:UEP393262 UOK393233:UOL393262 UYG393233:UYH393262 VIC393233:VID393262 VRY393233:VRZ393262 WBU393233:WBV393262 WLQ393233:WLR393262 WVM393233:WVN393262 E458769:F458798 JA458769:JB458798 SW458769:SX458798 ACS458769:ACT458798 AMO458769:AMP458798 AWK458769:AWL458798 BGG458769:BGH458798 BQC458769:BQD458798 BZY458769:BZZ458798 CJU458769:CJV458798 CTQ458769:CTR458798 DDM458769:DDN458798 DNI458769:DNJ458798 DXE458769:DXF458798 EHA458769:EHB458798 EQW458769:EQX458798 FAS458769:FAT458798 FKO458769:FKP458798 FUK458769:FUL458798 GEG458769:GEH458798 GOC458769:GOD458798 GXY458769:GXZ458798 HHU458769:HHV458798 HRQ458769:HRR458798 IBM458769:IBN458798 ILI458769:ILJ458798 IVE458769:IVF458798 JFA458769:JFB458798 JOW458769:JOX458798 JYS458769:JYT458798 KIO458769:KIP458798 KSK458769:KSL458798 LCG458769:LCH458798 LMC458769:LMD458798 LVY458769:LVZ458798 MFU458769:MFV458798 MPQ458769:MPR458798 MZM458769:MZN458798 NJI458769:NJJ458798 NTE458769:NTF458798 ODA458769:ODB458798 OMW458769:OMX458798 OWS458769:OWT458798 PGO458769:PGP458798 PQK458769:PQL458798 QAG458769:QAH458798 QKC458769:QKD458798 QTY458769:QTZ458798 RDU458769:RDV458798 RNQ458769:RNR458798 RXM458769:RXN458798 SHI458769:SHJ458798 SRE458769:SRF458798 TBA458769:TBB458798 TKW458769:TKX458798 TUS458769:TUT458798 UEO458769:UEP458798 UOK458769:UOL458798 UYG458769:UYH458798 VIC458769:VID458798 VRY458769:VRZ458798 WBU458769:WBV458798 WLQ458769:WLR458798 WVM458769:WVN458798 E524305:F524334 JA524305:JB524334 SW524305:SX524334 ACS524305:ACT524334 AMO524305:AMP524334 AWK524305:AWL524334 BGG524305:BGH524334 BQC524305:BQD524334 BZY524305:BZZ524334 CJU524305:CJV524334 CTQ524305:CTR524334 DDM524305:DDN524334 DNI524305:DNJ524334 DXE524305:DXF524334 EHA524305:EHB524334 EQW524305:EQX524334 FAS524305:FAT524334 FKO524305:FKP524334 FUK524305:FUL524334 GEG524305:GEH524334 GOC524305:GOD524334 GXY524305:GXZ524334 HHU524305:HHV524334 HRQ524305:HRR524334 IBM524305:IBN524334 ILI524305:ILJ524334 IVE524305:IVF524334 JFA524305:JFB524334 JOW524305:JOX524334 JYS524305:JYT524334 KIO524305:KIP524334 KSK524305:KSL524334 LCG524305:LCH524334 LMC524305:LMD524334 LVY524305:LVZ524334 MFU524305:MFV524334 MPQ524305:MPR524334 MZM524305:MZN524334 NJI524305:NJJ524334 NTE524305:NTF524334 ODA524305:ODB524334 OMW524305:OMX524334 OWS524305:OWT524334 PGO524305:PGP524334 PQK524305:PQL524334 QAG524305:QAH524334 QKC524305:QKD524334 QTY524305:QTZ524334 RDU524305:RDV524334 RNQ524305:RNR524334 RXM524305:RXN524334 SHI524305:SHJ524334 SRE524305:SRF524334 TBA524305:TBB524334 TKW524305:TKX524334 TUS524305:TUT524334 UEO524305:UEP524334 UOK524305:UOL524334 UYG524305:UYH524334 VIC524305:VID524334 VRY524305:VRZ524334 WBU524305:WBV524334 WLQ524305:WLR524334 WVM524305:WVN524334 E589841:F589870 JA589841:JB589870 SW589841:SX589870 ACS589841:ACT589870 AMO589841:AMP589870 AWK589841:AWL589870 BGG589841:BGH589870 BQC589841:BQD589870 BZY589841:BZZ589870 CJU589841:CJV589870 CTQ589841:CTR589870 DDM589841:DDN589870 DNI589841:DNJ589870 DXE589841:DXF589870 EHA589841:EHB589870 EQW589841:EQX589870 FAS589841:FAT589870 FKO589841:FKP589870 FUK589841:FUL589870 GEG589841:GEH589870 GOC589841:GOD589870 GXY589841:GXZ589870 HHU589841:HHV589870 HRQ589841:HRR589870 IBM589841:IBN589870 ILI589841:ILJ589870 IVE589841:IVF589870 JFA589841:JFB589870 JOW589841:JOX589870 JYS589841:JYT589870 KIO589841:KIP589870 KSK589841:KSL589870 LCG589841:LCH589870 LMC589841:LMD589870 LVY589841:LVZ589870 MFU589841:MFV589870 MPQ589841:MPR589870 MZM589841:MZN589870 NJI589841:NJJ589870 NTE589841:NTF589870 ODA589841:ODB589870 OMW589841:OMX589870 OWS589841:OWT589870 PGO589841:PGP589870 PQK589841:PQL589870 QAG589841:QAH589870 QKC589841:QKD589870 QTY589841:QTZ589870 RDU589841:RDV589870 RNQ589841:RNR589870 RXM589841:RXN589870 SHI589841:SHJ589870 SRE589841:SRF589870 TBA589841:TBB589870 TKW589841:TKX589870 TUS589841:TUT589870 UEO589841:UEP589870 UOK589841:UOL589870 UYG589841:UYH589870 VIC589841:VID589870 VRY589841:VRZ589870 WBU589841:WBV589870 WLQ589841:WLR589870 WVM589841:WVN589870 E655377:F655406 JA655377:JB655406 SW655377:SX655406 ACS655377:ACT655406 AMO655377:AMP655406 AWK655377:AWL655406 BGG655377:BGH655406 BQC655377:BQD655406 BZY655377:BZZ655406 CJU655377:CJV655406 CTQ655377:CTR655406 DDM655377:DDN655406 DNI655377:DNJ655406 DXE655377:DXF655406 EHA655377:EHB655406 EQW655377:EQX655406 FAS655377:FAT655406 FKO655377:FKP655406 FUK655377:FUL655406 GEG655377:GEH655406 GOC655377:GOD655406 GXY655377:GXZ655406 HHU655377:HHV655406 HRQ655377:HRR655406 IBM655377:IBN655406 ILI655377:ILJ655406 IVE655377:IVF655406 JFA655377:JFB655406 JOW655377:JOX655406 JYS655377:JYT655406 KIO655377:KIP655406 KSK655377:KSL655406 LCG655377:LCH655406 LMC655377:LMD655406 LVY655377:LVZ655406 MFU655377:MFV655406 MPQ655377:MPR655406 MZM655377:MZN655406 NJI655377:NJJ655406 NTE655377:NTF655406 ODA655377:ODB655406 OMW655377:OMX655406 OWS655377:OWT655406 PGO655377:PGP655406 PQK655377:PQL655406 QAG655377:QAH655406 QKC655377:QKD655406 QTY655377:QTZ655406 RDU655377:RDV655406 RNQ655377:RNR655406 RXM655377:RXN655406 SHI655377:SHJ655406 SRE655377:SRF655406 TBA655377:TBB655406 TKW655377:TKX655406 TUS655377:TUT655406 UEO655377:UEP655406 UOK655377:UOL655406 UYG655377:UYH655406 VIC655377:VID655406 VRY655377:VRZ655406 WBU655377:WBV655406 WLQ655377:WLR655406 WVM655377:WVN655406 E720913:F720942 JA720913:JB720942 SW720913:SX720942 ACS720913:ACT720942 AMO720913:AMP720942 AWK720913:AWL720942 BGG720913:BGH720942 BQC720913:BQD720942 BZY720913:BZZ720942 CJU720913:CJV720942 CTQ720913:CTR720942 DDM720913:DDN720942 DNI720913:DNJ720942 DXE720913:DXF720942 EHA720913:EHB720942 EQW720913:EQX720942 FAS720913:FAT720942 FKO720913:FKP720942 FUK720913:FUL720942 GEG720913:GEH720942 GOC720913:GOD720942 GXY720913:GXZ720942 HHU720913:HHV720942 HRQ720913:HRR720942 IBM720913:IBN720942 ILI720913:ILJ720942 IVE720913:IVF720942 JFA720913:JFB720942 JOW720913:JOX720942 JYS720913:JYT720942 KIO720913:KIP720942 KSK720913:KSL720942 LCG720913:LCH720942 LMC720913:LMD720942 LVY720913:LVZ720942 MFU720913:MFV720942 MPQ720913:MPR720942 MZM720913:MZN720942 NJI720913:NJJ720942 NTE720913:NTF720942 ODA720913:ODB720942 OMW720913:OMX720942 OWS720913:OWT720942 PGO720913:PGP720942 PQK720913:PQL720942 QAG720913:QAH720942 QKC720913:QKD720942 QTY720913:QTZ720942 RDU720913:RDV720942 RNQ720913:RNR720942 RXM720913:RXN720942 SHI720913:SHJ720942 SRE720913:SRF720942 TBA720913:TBB720942 TKW720913:TKX720942 TUS720913:TUT720942 UEO720913:UEP720942 UOK720913:UOL720942 UYG720913:UYH720942 VIC720913:VID720942 VRY720913:VRZ720942 WBU720913:WBV720942 WLQ720913:WLR720942 WVM720913:WVN720942 E786449:F786478 JA786449:JB786478 SW786449:SX786478 ACS786449:ACT786478 AMO786449:AMP786478 AWK786449:AWL786478 BGG786449:BGH786478 BQC786449:BQD786478 BZY786449:BZZ786478 CJU786449:CJV786478 CTQ786449:CTR786478 DDM786449:DDN786478 DNI786449:DNJ786478 DXE786449:DXF786478 EHA786449:EHB786478 EQW786449:EQX786478 FAS786449:FAT786478 FKO786449:FKP786478 FUK786449:FUL786478 GEG786449:GEH786478 GOC786449:GOD786478 GXY786449:GXZ786478 HHU786449:HHV786478 HRQ786449:HRR786478 IBM786449:IBN786478 ILI786449:ILJ786478 IVE786449:IVF786478 JFA786449:JFB786478 JOW786449:JOX786478 JYS786449:JYT786478 KIO786449:KIP786478 KSK786449:KSL786478 LCG786449:LCH786478 LMC786449:LMD786478 LVY786449:LVZ786478 MFU786449:MFV786478 MPQ786449:MPR786478 MZM786449:MZN786478 NJI786449:NJJ786478 NTE786449:NTF786478 ODA786449:ODB786478 OMW786449:OMX786478 OWS786449:OWT786478 PGO786449:PGP786478 PQK786449:PQL786478 QAG786449:QAH786478 QKC786449:QKD786478 QTY786449:QTZ786478 RDU786449:RDV786478 RNQ786449:RNR786478 RXM786449:RXN786478 SHI786449:SHJ786478 SRE786449:SRF786478 TBA786449:TBB786478 TKW786449:TKX786478 TUS786449:TUT786478 UEO786449:UEP786478 UOK786449:UOL786478 UYG786449:UYH786478 VIC786449:VID786478 VRY786449:VRZ786478 WBU786449:WBV786478 WLQ786449:WLR786478 WVM786449:WVN786478 E851985:F852014 JA851985:JB852014 SW851985:SX852014 ACS851985:ACT852014 AMO851985:AMP852014 AWK851985:AWL852014 BGG851985:BGH852014 BQC851985:BQD852014 BZY851985:BZZ852014 CJU851985:CJV852014 CTQ851985:CTR852014 DDM851985:DDN852014 DNI851985:DNJ852014 DXE851985:DXF852014 EHA851985:EHB852014 EQW851985:EQX852014 FAS851985:FAT852014 FKO851985:FKP852014 FUK851985:FUL852014 GEG851985:GEH852014 GOC851985:GOD852014 GXY851985:GXZ852014 HHU851985:HHV852014 HRQ851985:HRR852014 IBM851985:IBN852014 ILI851985:ILJ852014 IVE851985:IVF852014 JFA851985:JFB852014 JOW851985:JOX852014 JYS851985:JYT852014 KIO851985:KIP852014 KSK851985:KSL852014 LCG851985:LCH852014 LMC851985:LMD852014 LVY851985:LVZ852014 MFU851985:MFV852014 MPQ851985:MPR852014 MZM851985:MZN852014 NJI851985:NJJ852014 NTE851985:NTF852014 ODA851985:ODB852014 OMW851985:OMX852014 OWS851985:OWT852014 PGO851985:PGP852014 PQK851985:PQL852014 QAG851985:QAH852014 QKC851985:QKD852014 QTY851985:QTZ852014 RDU851985:RDV852014 RNQ851985:RNR852014 RXM851985:RXN852014 SHI851985:SHJ852014 SRE851985:SRF852014 TBA851985:TBB852014 TKW851985:TKX852014 TUS851985:TUT852014 UEO851985:UEP852014 UOK851985:UOL852014 UYG851985:UYH852014 VIC851985:VID852014 VRY851985:VRZ852014 WBU851985:WBV852014 WLQ851985:WLR852014 WVM851985:WVN852014 E917521:F917550 JA917521:JB917550 SW917521:SX917550 ACS917521:ACT917550 AMO917521:AMP917550 AWK917521:AWL917550 BGG917521:BGH917550 BQC917521:BQD917550 BZY917521:BZZ917550 CJU917521:CJV917550 CTQ917521:CTR917550 DDM917521:DDN917550 DNI917521:DNJ917550 DXE917521:DXF917550 EHA917521:EHB917550 EQW917521:EQX917550 FAS917521:FAT917550 FKO917521:FKP917550 FUK917521:FUL917550 GEG917521:GEH917550 GOC917521:GOD917550 GXY917521:GXZ917550 HHU917521:HHV917550 HRQ917521:HRR917550 IBM917521:IBN917550 ILI917521:ILJ917550 IVE917521:IVF917550 JFA917521:JFB917550 JOW917521:JOX917550 JYS917521:JYT917550 KIO917521:KIP917550 KSK917521:KSL917550 LCG917521:LCH917550 LMC917521:LMD917550 LVY917521:LVZ917550 MFU917521:MFV917550 MPQ917521:MPR917550 MZM917521:MZN917550 NJI917521:NJJ917550 NTE917521:NTF917550 ODA917521:ODB917550 OMW917521:OMX917550 OWS917521:OWT917550 PGO917521:PGP917550 PQK917521:PQL917550 QAG917521:QAH917550 QKC917521:QKD917550 QTY917521:QTZ917550 RDU917521:RDV917550 RNQ917521:RNR917550 RXM917521:RXN917550 SHI917521:SHJ917550 SRE917521:SRF917550 TBA917521:TBB917550 TKW917521:TKX917550 TUS917521:TUT917550 UEO917521:UEP917550 UOK917521:UOL917550 UYG917521:UYH917550 VIC917521:VID917550 VRY917521:VRZ917550 WBU917521:WBV917550 WLQ917521:WLR917550 WVM917521:WVN917550 E983057:F983086 JA983057:JB983086 SW983057:SX983086 ACS983057:ACT983086 AMO983057:AMP983086 AWK983057:AWL983086 BGG983057:BGH983086 BQC983057:BQD983086 BZY983057:BZZ983086 CJU983057:CJV983086 CTQ983057:CTR983086 DDM983057:DDN983086 DNI983057:DNJ983086 DXE983057:DXF983086 EHA983057:EHB983086 EQW983057:EQX983086 FAS983057:FAT983086 FKO983057:FKP983086 FUK983057:FUL983086 GEG983057:GEH983086 GOC983057:GOD983086 GXY983057:GXZ983086 HHU983057:HHV983086 HRQ983057:HRR983086 IBM983057:IBN983086 ILI983057:ILJ983086 IVE983057:IVF983086 JFA983057:JFB983086 JOW983057:JOX983086 JYS983057:JYT983086 KIO983057:KIP983086 KSK983057:KSL983086 LCG983057:LCH983086 LMC983057:LMD983086 LVY983057:LVZ983086 MFU983057:MFV983086 MPQ983057:MPR983086 MZM983057:MZN983086 NJI983057:NJJ983086 NTE983057:NTF983086 ODA983057:ODB983086 OMW983057:OMX983086 OWS983057:OWT983086 PGO983057:PGP983086 PQK983057:PQL983086 QAG983057:QAH983086 QKC983057:QKD983086 QTY983057:QTZ983086 RDU983057:RDV983086 RNQ983057:RNR983086 RXM983057:RXN983086 SHI983057:SHJ983086 SRE983057:SRF983086 TBA983057:TBB983086 TKW983057:TKX983086 TUS983057:TUT983086 UEO983057:UEP983086 UOK983057:UOL983086 UYG983057:UYH983086 VIC983057:VID983086 VRY983057:VRZ983086 WBU983057:WBV983086 WLQ983057:WLR983086 WVM983057:WVN983086">
      <formula1>-1000000000000000</formula1>
      <formula2>1000000000000000</formula2>
    </dataValidation>
  </dataValidation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31" workbookViewId="0">
      <selection activeCell="F36" sqref="F36"/>
    </sheetView>
  </sheetViews>
  <sheetFormatPr defaultRowHeight="12.75" x14ac:dyDescent="0.2"/>
  <cols>
    <col min="1" max="1" width="6" style="148" bestFit="1" customWidth="1"/>
    <col min="2" max="2" width="22.5703125" style="148" customWidth="1"/>
    <col min="3" max="3" width="19.28515625" style="148" customWidth="1"/>
    <col min="4" max="4" width="14" style="148" bestFit="1" customWidth="1"/>
    <col min="5" max="5" width="13" style="148" customWidth="1"/>
    <col min="6" max="6" width="12.140625" style="148" customWidth="1"/>
    <col min="7" max="7" width="11.28515625" style="148" bestFit="1" customWidth="1"/>
    <col min="8" max="256" width="9.140625" style="18"/>
    <col min="257" max="257" width="6" style="18" bestFit="1" customWidth="1"/>
    <col min="258" max="258" width="22.5703125" style="18" customWidth="1"/>
    <col min="259" max="259" width="19.28515625" style="18" customWidth="1"/>
    <col min="260" max="260" width="14" style="18" bestFit="1" customWidth="1"/>
    <col min="261" max="261" width="13" style="18" customWidth="1"/>
    <col min="262" max="262" width="12.140625" style="18" customWidth="1"/>
    <col min="263" max="263" width="11.28515625" style="18" bestFit="1" customWidth="1"/>
    <col min="264" max="512" width="9.140625" style="18"/>
    <col min="513" max="513" width="6" style="18" bestFit="1" customWidth="1"/>
    <col min="514" max="514" width="22.5703125" style="18" customWidth="1"/>
    <col min="515" max="515" width="19.28515625" style="18" customWidth="1"/>
    <col min="516" max="516" width="14" style="18" bestFit="1" customWidth="1"/>
    <col min="517" max="517" width="13" style="18" customWidth="1"/>
    <col min="518" max="518" width="12.140625" style="18" customWidth="1"/>
    <col min="519" max="519" width="11.28515625" style="18" bestFit="1" customWidth="1"/>
    <col min="520" max="768" width="9.140625" style="18"/>
    <col min="769" max="769" width="6" style="18" bestFit="1" customWidth="1"/>
    <col min="770" max="770" width="22.5703125" style="18" customWidth="1"/>
    <col min="771" max="771" width="19.28515625" style="18" customWidth="1"/>
    <col min="772" max="772" width="14" style="18" bestFit="1" customWidth="1"/>
    <col min="773" max="773" width="13" style="18" customWidth="1"/>
    <col min="774" max="774" width="12.140625" style="18" customWidth="1"/>
    <col min="775" max="775" width="11.28515625" style="18" bestFit="1" customWidth="1"/>
    <col min="776" max="1024" width="9.140625" style="18"/>
    <col min="1025" max="1025" width="6" style="18" bestFit="1" customWidth="1"/>
    <col min="1026" max="1026" width="22.5703125" style="18" customWidth="1"/>
    <col min="1027" max="1027" width="19.28515625" style="18" customWidth="1"/>
    <col min="1028" max="1028" width="14" style="18" bestFit="1" customWidth="1"/>
    <col min="1029" max="1029" width="13" style="18" customWidth="1"/>
    <col min="1030" max="1030" width="12.140625" style="18" customWidth="1"/>
    <col min="1031" max="1031" width="11.28515625" style="18" bestFit="1" customWidth="1"/>
    <col min="1032" max="1280" width="9.140625" style="18"/>
    <col min="1281" max="1281" width="6" style="18" bestFit="1" customWidth="1"/>
    <col min="1282" max="1282" width="22.5703125" style="18" customWidth="1"/>
    <col min="1283" max="1283" width="19.28515625" style="18" customWidth="1"/>
    <col min="1284" max="1284" width="14" style="18" bestFit="1" customWidth="1"/>
    <col min="1285" max="1285" width="13" style="18" customWidth="1"/>
    <col min="1286" max="1286" width="12.140625" style="18" customWidth="1"/>
    <col min="1287" max="1287" width="11.28515625" style="18" bestFit="1" customWidth="1"/>
    <col min="1288" max="1536" width="9.140625" style="18"/>
    <col min="1537" max="1537" width="6" style="18" bestFit="1" customWidth="1"/>
    <col min="1538" max="1538" width="22.5703125" style="18" customWidth="1"/>
    <col min="1539" max="1539" width="19.28515625" style="18" customWidth="1"/>
    <col min="1540" max="1540" width="14" style="18" bestFit="1" customWidth="1"/>
    <col min="1541" max="1541" width="13" style="18" customWidth="1"/>
    <col min="1542" max="1542" width="12.140625" style="18" customWidth="1"/>
    <col min="1543" max="1543" width="11.28515625" style="18" bestFit="1" customWidth="1"/>
    <col min="1544" max="1792" width="9.140625" style="18"/>
    <col min="1793" max="1793" width="6" style="18" bestFit="1" customWidth="1"/>
    <col min="1794" max="1794" width="22.5703125" style="18" customWidth="1"/>
    <col min="1795" max="1795" width="19.28515625" style="18" customWidth="1"/>
    <col min="1796" max="1796" width="14" style="18" bestFit="1" customWidth="1"/>
    <col min="1797" max="1797" width="13" style="18" customWidth="1"/>
    <col min="1798" max="1798" width="12.140625" style="18" customWidth="1"/>
    <col min="1799" max="1799" width="11.28515625" style="18" bestFit="1" customWidth="1"/>
    <col min="1800" max="2048" width="9.140625" style="18"/>
    <col min="2049" max="2049" width="6" style="18" bestFit="1" customWidth="1"/>
    <col min="2050" max="2050" width="22.5703125" style="18" customWidth="1"/>
    <col min="2051" max="2051" width="19.28515625" style="18" customWidth="1"/>
    <col min="2052" max="2052" width="14" style="18" bestFit="1" customWidth="1"/>
    <col min="2053" max="2053" width="13" style="18" customWidth="1"/>
    <col min="2054" max="2054" width="12.140625" style="18" customWidth="1"/>
    <col min="2055" max="2055" width="11.28515625" style="18" bestFit="1" customWidth="1"/>
    <col min="2056" max="2304" width="9.140625" style="18"/>
    <col min="2305" max="2305" width="6" style="18" bestFit="1" customWidth="1"/>
    <col min="2306" max="2306" width="22.5703125" style="18" customWidth="1"/>
    <col min="2307" max="2307" width="19.28515625" style="18" customWidth="1"/>
    <col min="2308" max="2308" width="14" style="18" bestFit="1" customWidth="1"/>
    <col min="2309" max="2309" width="13" style="18" customWidth="1"/>
    <col min="2310" max="2310" width="12.140625" style="18" customWidth="1"/>
    <col min="2311" max="2311" width="11.28515625" style="18" bestFit="1" customWidth="1"/>
    <col min="2312" max="2560" width="9.140625" style="18"/>
    <col min="2561" max="2561" width="6" style="18" bestFit="1" customWidth="1"/>
    <col min="2562" max="2562" width="22.5703125" style="18" customWidth="1"/>
    <col min="2563" max="2563" width="19.28515625" style="18" customWidth="1"/>
    <col min="2564" max="2564" width="14" style="18" bestFit="1" customWidth="1"/>
    <col min="2565" max="2565" width="13" style="18" customWidth="1"/>
    <col min="2566" max="2566" width="12.140625" style="18" customWidth="1"/>
    <col min="2567" max="2567" width="11.28515625" style="18" bestFit="1" customWidth="1"/>
    <col min="2568" max="2816" width="9.140625" style="18"/>
    <col min="2817" max="2817" width="6" style="18" bestFit="1" customWidth="1"/>
    <col min="2818" max="2818" width="22.5703125" style="18" customWidth="1"/>
    <col min="2819" max="2819" width="19.28515625" style="18" customWidth="1"/>
    <col min="2820" max="2820" width="14" style="18" bestFit="1" customWidth="1"/>
    <col min="2821" max="2821" width="13" style="18" customWidth="1"/>
    <col min="2822" max="2822" width="12.140625" style="18" customWidth="1"/>
    <col min="2823" max="2823" width="11.28515625" style="18" bestFit="1" customWidth="1"/>
    <col min="2824" max="3072" width="9.140625" style="18"/>
    <col min="3073" max="3073" width="6" style="18" bestFit="1" customWidth="1"/>
    <col min="3074" max="3074" width="22.5703125" style="18" customWidth="1"/>
    <col min="3075" max="3075" width="19.28515625" style="18" customWidth="1"/>
    <col min="3076" max="3076" width="14" style="18" bestFit="1" customWidth="1"/>
    <col min="3077" max="3077" width="13" style="18" customWidth="1"/>
    <col min="3078" max="3078" width="12.140625" style="18" customWidth="1"/>
    <col min="3079" max="3079" width="11.28515625" style="18" bestFit="1" customWidth="1"/>
    <col min="3080" max="3328" width="9.140625" style="18"/>
    <col min="3329" max="3329" width="6" style="18" bestFit="1" customWidth="1"/>
    <col min="3330" max="3330" width="22.5703125" style="18" customWidth="1"/>
    <col min="3331" max="3331" width="19.28515625" style="18" customWidth="1"/>
    <col min="3332" max="3332" width="14" style="18" bestFit="1" customWidth="1"/>
    <col min="3333" max="3333" width="13" style="18" customWidth="1"/>
    <col min="3334" max="3334" width="12.140625" style="18" customWidth="1"/>
    <col min="3335" max="3335" width="11.28515625" style="18" bestFit="1" customWidth="1"/>
    <col min="3336" max="3584" width="9.140625" style="18"/>
    <col min="3585" max="3585" width="6" style="18" bestFit="1" customWidth="1"/>
    <col min="3586" max="3586" width="22.5703125" style="18" customWidth="1"/>
    <col min="3587" max="3587" width="19.28515625" style="18" customWidth="1"/>
    <col min="3588" max="3588" width="14" style="18" bestFit="1" customWidth="1"/>
    <col min="3589" max="3589" width="13" style="18" customWidth="1"/>
    <col min="3590" max="3590" width="12.140625" style="18" customWidth="1"/>
    <col min="3591" max="3591" width="11.28515625" style="18" bestFit="1" customWidth="1"/>
    <col min="3592" max="3840" width="9.140625" style="18"/>
    <col min="3841" max="3841" width="6" style="18" bestFit="1" customWidth="1"/>
    <col min="3842" max="3842" width="22.5703125" style="18" customWidth="1"/>
    <col min="3843" max="3843" width="19.28515625" style="18" customWidth="1"/>
    <col min="3844" max="3844" width="14" style="18" bestFit="1" customWidth="1"/>
    <col min="3845" max="3845" width="13" style="18" customWidth="1"/>
    <col min="3846" max="3846" width="12.140625" style="18" customWidth="1"/>
    <col min="3847" max="3847" width="11.28515625" style="18" bestFit="1" customWidth="1"/>
    <col min="3848" max="4096" width="9.140625" style="18"/>
    <col min="4097" max="4097" width="6" style="18" bestFit="1" customWidth="1"/>
    <col min="4098" max="4098" width="22.5703125" style="18" customWidth="1"/>
    <col min="4099" max="4099" width="19.28515625" style="18" customWidth="1"/>
    <col min="4100" max="4100" width="14" style="18" bestFit="1" customWidth="1"/>
    <col min="4101" max="4101" width="13" style="18" customWidth="1"/>
    <col min="4102" max="4102" width="12.140625" style="18" customWidth="1"/>
    <col min="4103" max="4103" width="11.28515625" style="18" bestFit="1" customWidth="1"/>
    <col min="4104" max="4352" width="9.140625" style="18"/>
    <col min="4353" max="4353" width="6" style="18" bestFit="1" customWidth="1"/>
    <col min="4354" max="4354" width="22.5703125" style="18" customWidth="1"/>
    <col min="4355" max="4355" width="19.28515625" style="18" customWidth="1"/>
    <col min="4356" max="4356" width="14" style="18" bestFit="1" customWidth="1"/>
    <col min="4357" max="4357" width="13" style="18" customWidth="1"/>
    <col min="4358" max="4358" width="12.140625" style="18" customWidth="1"/>
    <col min="4359" max="4359" width="11.28515625" style="18" bestFit="1" customWidth="1"/>
    <col min="4360" max="4608" width="9.140625" style="18"/>
    <col min="4609" max="4609" width="6" style="18" bestFit="1" customWidth="1"/>
    <col min="4610" max="4610" width="22.5703125" style="18" customWidth="1"/>
    <col min="4611" max="4611" width="19.28515625" style="18" customWidth="1"/>
    <col min="4612" max="4612" width="14" style="18" bestFit="1" customWidth="1"/>
    <col min="4613" max="4613" width="13" style="18" customWidth="1"/>
    <col min="4614" max="4614" width="12.140625" style="18" customWidth="1"/>
    <col min="4615" max="4615" width="11.28515625" style="18" bestFit="1" customWidth="1"/>
    <col min="4616" max="4864" width="9.140625" style="18"/>
    <col min="4865" max="4865" width="6" style="18" bestFit="1" customWidth="1"/>
    <col min="4866" max="4866" width="22.5703125" style="18" customWidth="1"/>
    <col min="4867" max="4867" width="19.28515625" style="18" customWidth="1"/>
    <col min="4868" max="4868" width="14" style="18" bestFit="1" customWidth="1"/>
    <col min="4869" max="4869" width="13" style="18" customWidth="1"/>
    <col min="4870" max="4870" width="12.140625" style="18" customWidth="1"/>
    <col min="4871" max="4871" width="11.28515625" style="18" bestFit="1" customWidth="1"/>
    <col min="4872" max="5120" width="9.140625" style="18"/>
    <col min="5121" max="5121" width="6" style="18" bestFit="1" customWidth="1"/>
    <col min="5122" max="5122" width="22.5703125" style="18" customWidth="1"/>
    <col min="5123" max="5123" width="19.28515625" style="18" customWidth="1"/>
    <col min="5124" max="5124" width="14" style="18" bestFit="1" customWidth="1"/>
    <col min="5125" max="5125" width="13" style="18" customWidth="1"/>
    <col min="5126" max="5126" width="12.140625" style="18" customWidth="1"/>
    <col min="5127" max="5127" width="11.28515625" style="18" bestFit="1" customWidth="1"/>
    <col min="5128" max="5376" width="9.140625" style="18"/>
    <col min="5377" max="5377" width="6" style="18" bestFit="1" customWidth="1"/>
    <col min="5378" max="5378" width="22.5703125" style="18" customWidth="1"/>
    <col min="5379" max="5379" width="19.28515625" style="18" customWidth="1"/>
    <col min="5380" max="5380" width="14" style="18" bestFit="1" customWidth="1"/>
    <col min="5381" max="5381" width="13" style="18" customWidth="1"/>
    <col min="5382" max="5382" width="12.140625" style="18" customWidth="1"/>
    <col min="5383" max="5383" width="11.28515625" style="18" bestFit="1" customWidth="1"/>
    <col min="5384" max="5632" width="9.140625" style="18"/>
    <col min="5633" max="5633" width="6" style="18" bestFit="1" customWidth="1"/>
    <col min="5634" max="5634" width="22.5703125" style="18" customWidth="1"/>
    <col min="5635" max="5635" width="19.28515625" style="18" customWidth="1"/>
    <col min="5636" max="5636" width="14" style="18" bestFit="1" customWidth="1"/>
    <col min="5637" max="5637" width="13" style="18" customWidth="1"/>
    <col min="5638" max="5638" width="12.140625" style="18" customWidth="1"/>
    <col min="5639" max="5639" width="11.28515625" style="18" bestFit="1" customWidth="1"/>
    <col min="5640" max="5888" width="9.140625" style="18"/>
    <col min="5889" max="5889" width="6" style="18" bestFit="1" customWidth="1"/>
    <col min="5890" max="5890" width="22.5703125" style="18" customWidth="1"/>
    <col min="5891" max="5891" width="19.28515625" style="18" customWidth="1"/>
    <col min="5892" max="5892" width="14" style="18" bestFit="1" customWidth="1"/>
    <col min="5893" max="5893" width="13" style="18" customWidth="1"/>
    <col min="5894" max="5894" width="12.140625" style="18" customWidth="1"/>
    <col min="5895" max="5895" width="11.28515625" style="18" bestFit="1" customWidth="1"/>
    <col min="5896" max="6144" width="9.140625" style="18"/>
    <col min="6145" max="6145" width="6" style="18" bestFit="1" customWidth="1"/>
    <col min="6146" max="6146" width="22.5703125" style="18" customWidth="1"/>
    <col min="6147" max="6147" width="19.28515625" style="18" customWidth="1"/>
    <col min="6148" max="6148" width="14" style="18" bestFit="1" customWidth="1"/>
    <col min="6149" max="6149" width="13" style="18" customWidth="1"/>
    <col min="6150" max="6150" width="12.140625" style="18" customWidth="1"/>
    <col min="6151" max="6151" width="11.28515625" style="18" bestFit="1" customWidth="1"/>
    <col min="6152" max="6400" width="9.140625" style="18"/>
    <col min="6401" max="6401" width="6" style="18" bestFit="1" customWidth="1"/>
    <col min="6402" max="6402" width="22.5703125" style="18" customWidth="1"/>
    <col min="6403" max="6403" width="19.28515625" style="18" customWidth="1"/>
    <col min="6404" max="6404" width="14" style="18" bestFit="1" customWidth="1"/>
    <col min="6405" max="6405" width="13" style="18" customWidth="1"/>
    <col min="6406" max="6406" width="12.140625" style="18" customWidth="1"/>
    <col min="6407" max="6407" width="11.28515625" style="18" bestFit="1" customWidth="1"/>
    <col min="6408" max="6656" width="9.140625" style="18"/>
    <col min="6657" max="6657" width="6" style="18" bestFit="1" customWidth="1"/>
    <col min="6658" max="6658" width="22.5703125" style="18" customWidth="1"/>
    <col min="6659" max="6659" width="19.28515625" style="18" customWidth="1"/>
    <col min="6660" max="6660" width="14" style="18" bestFit="1" customWidth="1"/>
    <col min="6661" max="6661" width="13" style="18" customWidth="1"/>
    <col min="6662" max="6662" width="12.140625" style="18" customWidth="1"/>
    <col min="6663" max="6663" width="11.28515625" style="18" bestFit="1" customWidth="1"/>
    <col min="6664" max="6912" width="9.140625" style="18"/>
    <col min="6913" max="6913" width="6" style="18" bestFit="1" customWidth="1"/>
    <col min="6914" max="6914" width="22.5703125" style="18" customWidth="1"/>
    <col min="6915" max="6915" width="19.28515625" style="18" customWidth="1"/>
    <col min="6916" max="6916" width="14" style="18" bestFit="1" customWidth="1"/>
    <col min="6917" max="6917" width="13" style="18" customWidth="1"/>
    <col min="6918" max="6918" width="12.140625" style="18" customWidth="1"/>
    <col min="6919" max="6919" width="11.28515625" style="18" bestFit="1" customWidth="1"/>
    <col min="6920" max="7168" width="9.140625" style="18"/>
    <col min="7169" max="7169" width="6" style="18" bestFit="1" customWidth="1"/>
    <col min="7170" max="7170" width="22.5703125" style="18" customWidth="1"/>
    <col min="7171" max="7171" width="19.28515625" style="18" customWidth="1"/>
    <col min="7172" max="7172" width="14" style="18" bestFit="1" customWidth="1"/>
    <col min="7173" max="7173" width="13" style="18" customWidth="1"/>
    <col min="7174" max="7174" width="12.140625" style="18" customWidth="1"/>
    <col min="7175" max="7175" width="11.28515625" style="18" bestFit="1" customWidth="1"/>
    <col min="7176" max="7424" width="9.140625" style="18"/>
    <col min="7425" max="7425" width="6" style="18" bestFit="1" customWidth="1"/>
    <col min="7426" max="7426" width="22.5703125" style="18" customWidth="1"/>
    <col min="7427" max="7427" width="19.28515625" style="18" customWidth="1"/>
    <col min="7428" max="7428" width="14" style="18" bestFit="1" customWidth="1"/>
    <col min="7429" max="7429" width="13" style="18" customWidth="1"/>
    <col min="7430" max="7430" width="12.140625" style="18" customWidth="1"/>
    <col min="7431" max="7431" width="11.28515625" style="18" bestFit="1" customWidth="1"/>
    <col min="7432" max="7680" width="9.140625" style="18"/>
    <col min="7681" max="7681" width="6" style="18" bestFit="1" customWidth="1"/>
    <col min="7682" max="7682" width="22.5703125" style="18" customWidth="1"/>
    <col min="7683" max="7683" width="19.28515625" style="18" customWidth="1"/>
    <col min="7684" max="7684" width="14" style="18" bestFit="1" customWidth="1"/>
    <col min="7685" max="7685" width="13" style="18" customWidth="1"/>
    <col min="7686" max="7686" width="12.140625" style="18" customWidth="1"/>
    <col min="7687" max="7687" width="11.28515625" style="18" bestFit="1" customWidth="1"/>
    <col min="7688" max="7936" width="9.140625" style="18"/>
    <col min="7937" max="7937" width="6" style="18" bestFit="1" customWidth="1"/>
    <col min="7938" max="7938" width="22.5703125" style="18" customWidth="1"/>
    <col min="7939" max="7939" width="19.28515625" style="18" customWidth="1"/>
    <col min="7940" max="7940" width="14" style="18" bestFit="1" customWidth="1"/>
    <col min="7941" max="7941" width="13" style="18" customWidth="1"/>
    <col min="7942" max="7942" width="12.140625" style="18" customWidth="1"/>
    <col min="7943" max="7943" width="11.28515625" style="18" bestFit="1" customWidth="1"/>
    <col min="7944" max="8192" width="9.140625" style="18"/>
    <col min="8193" max="8193" width="6" style="18" bestFit="1" customWidth="1"/>
    <col min="8194" max="8194" width="22.5703125" style="18" customWidth="1"/>
    <col min="8195" max="8195" width="19.28515625" style="18" customWidth="1"/>
    <col min="8196" max="8196" width="14" style="18" bestFit="1" customWidth="1"/>
    <col min="8197" max="8197" width="13" style="18" customWidth="1"/>
    <col min="8198" max="8198" width="12.140625" style="18" customWidth="1"/>
    <col min="8199" max="8199" width="11.28515625" style="18" bestFit="1" customWidth="1"/>
    <col min="8200" max="8448" width="9.140625" style="18"/>
    <col min="8449" max="8449" width="6" style="18" bestFit="1" customWidth="1"/>
    <col min="8450" max="8450" width="22.5703125" style="18" customWidth="1"/>
    <col min="8451" max="8451" width="19.28515625" style="18" customWidth="1"/>
    <col min="8452" max="8452" width="14" style="18" bestFit="1" customWidth="1"/>
    <col min="8453" max="8453" width="13" style="18" customWidth="1"/>
    <col min="8454" max="8454" width="12.140625" style="18" customWidth="1"/>
    <col min="8455" max="8455" width="11.28515625" style="18" bestFit="1" customWidth="1"/>
    <col min="8456" max="8704" width="9.140625" style="18"/>
    <col min="8705" max="8705" width="6" style="18" bestFit="1" customWidth="1"/>
    <col min="8706" max="8706" width="22.5703125" style="18" customWidth="1"/>
    <col min="8707" max="8707" width="19.28515625" style="18" customWidth="1"/>
    <col min="8708" max="8708" width="14" style="18" bestFit="1" customWidth="1"/>
    <col min="8709" max="8709" width="13" style="18" customWidth="1"/>
    <col min="8710" max="8710" width="12.140625" style="18" customWidth="1"/>
    <col min="8711" max="8711" width="11.28515625" style="18" bestFit="1" customWidth="1"/>
    <col min="8712" max="8960" width="9.140625" style="18"/>
    <col min="8961" max="8961" width="6" style="18" bestFit="1" customWidth="1"/>
    <col min="8962" max="8962" width="22.5703125" style="18" customWidth="1"/>
    <col min="8963" max="8963" width="19.28515625" style="18" customWidth="1"/>
    <col min="8964" max="8964" width="14" style="18" bestFit="1" customWidth="1"/>
    <col min="8965" max="8965" width="13" style="18" customWidth="1"/>
    <col min="8966" max="8966" width="12.140625" style="18" customWidth="1"/>
    <col min="8967" max="8967" width="11.28515625" style="18" bestFit="1" customWidth="1"/>
    <col min="8968" max="9216" width="9.140625" style="18"/>
    <col min="9217" max="9217" width="6" style="18" bestFit="1" customWidth="1"/>
    <col min="9218" max="9218" width="22.5703125" style="18" customWidth="1"/>
    <col min="9219" max="9219" width="19.28515625" style="18" customWidth="1"/>
    <col min="9220" max="9220" width="14" style="18" bestFit="1" customWidth="1"/>
    <col min="9221" max="9221" width="13" style="18" customWidth="1"/>
    <col min="9222" max="9222" width="12.140625" style="18" customWidth="1"/>
    <col min="9223" max="9223" width="11.28515625" style="18" bestFit="1" customWidth="1"/>
    <col min="9224" max="9472" width="9.140625" style="18"/>
    <col min="9473" max="9473" width="6" style="18" bestFit="1" customWidth="1"/>
    <col min="9474" max="9474" width="22.5703125" style="18" customWidth="1"/>
    <col min="9475" max="9475" width="19.28515625" style="18" customWidth="1"/>
    <col min="9476" max="9476" width="14" style="18" bestFit="1" customWidth="1"/>
    <col min="9477" max="9477" width="13" style="18" customWidth="1"/>
    <col min="9478" max="9478" width="12.140625" style="18" customWidth="1"/>
    <col min="9479" max="9479" width="11.28515625" style="18" bestFit="1" customWidth="1"/>
    <col min="9480" max="9728" width="9.140625" style="18"/>
    <col min="9729" max="9729" width="6" style="18" bestFit="1" customWidth="1"/>
    <col min="9730" max="9730" width="22.5703125" style="18" customWidth="1"/>
    <col min="9731" max="9731" width="19.28515625" style="18" customWidth="1"/>
    <col min="9732" max="9732" width="14" style="18" bestFit="1" customWidth="1"/>
    <col min="9733" max="9733" width="13" style="18" customWidth="1"/>
    <col min="9734" max="9734" width="12.140625" style="18" customWidth="1"/>
    <col min="9735" max="9735" width="11.28515625" style="18" bestFit="1" customWidth="1"/>
    <col min="9736" max="9984" width="9.140625" style="18"/>
    <col min="9985" max="9985" width="6" style="18" bestFit="1" customWidth="1"/>
    <col min="9986" max="9986" width="22.5703125" style="18" customWidth="1"/>
    <col min="9987" max="9987" width="19.28515625" style="18" customWidth="1"/>
    <col min="9988" max="9988" width="14" style="18" bestFit="1" customWidth="1"/>
    <col min="9989" max="9989" width="13" style="18" customWidth="1"/>
    <col min="9990" max="9990" width="12.140625" style="18" customWidth="1"/>
    <col min="9991" max="9991" width="11.28515625" style="18" bestFit="1" customWidth="1"/>
    <col min="9992" max="10240" width="9.140625" style="18"/>
    <col min="10241" max="10241" width="6" style="18" bestFit="1" customWidth="1"/>
    <col min="10242" max="10242" width="22.5703125" style="18" customWidth="1"/>
    <col min="10243" max="10243" width="19.28515625" style="18" customWidth="1"/>
    <col min="10244" max="10244" width="14" style="18" bestFit="1" customWidth="1"/>
    <col min="10245" max="10245" width="13" style="18" customWidth="1"/>
    <col min="10246" max="10246" width="12.140625" style="18" customWidth="1"/>
    <col min="10247" max="10247" width="11.28515625" style="18" bestFit="1" customWidth="1"/>
    <col min="10248" max="10496" width="9.140625" style="18"/>
    <col min="10497" max="10497" width="6" style="18" bestFit="1" customWidth="1"/>
    <col min="10498" max="10498" width="22.5703125" style="18" customWidth="1"/>
    <col min="10499" max="10499" width="19.28515625" style="18" customWidth="1"/>
    <col min="10500" max="10500" width="14" style="18" bestFit="1" customWidth="1"/>
    <col min="10501" max="10501" width="13" style="18" customWidth="1"/>
    <col min="10502" max="10502" width="12.140625" style="18" customWidth="1"/>
    <col min="10503" max="10503" width="11.28515625" style="18" bestFit="1" customWidth="1"/>
    <col min="10504" max="10752" width="9.140625" style="18"/>
    <col min="10753" max="10753" width="6" style="18" bestFit="1" customWidth="1"/>
    <col min="10754" max="10754" width="22.5703125" style="18" customWidth="1"/>
    <col min="10755" max="10755" width="19.28515625" style="18" customWidth="1"/>
    <col min="10756" max="10756" width="14" style="18" bestFit="1" customWidth="1"/>
    <col min="10757" max="10757" width="13" style="18" customWidth="1"/>
    <col min="10758" max="10758" width="12.140625" style="18" customWidth="1"/>
    <col min="10759" max="10759" width="11.28515625" style="18" bestFit="1" customWidth="1"/>
    <col min="10760" max="11008" width="9.140625" style="18"/>
    <col min="11009" max="11009" width="6" style="18" bestFit="1" customWidth="1"/>
    <col min="11010" max="11010" width="22.5703125" style="18" customWidth="1"/>
    <col min="11011" max="11011" width="19.28515625" style="18" customWidth="1"/>
    <col min="11012" max="11012" width="14" style="18" bestFit="1" customWidth="1"/>
    <col min="11013" max="11013" width="13" style="18" customWidth="1"/>
    <col min="11014" max="11014" width="12.140625" style="18" customWidth="1"/>
    <col min="11015" max="11015" width="11.28515625" style="18" bestFit="1" customWidth="1"/>
    <col min="11016" max="11264" width="9.140625" style="18"/>
    <col min="11265" max="11265" width="6" style="18" bestFit="1" customWidth="1"/>
    <col min="11266" max="11266" width="22.5703125" style="18" customWidth="1"/>
    <col min="11267" max="11267" width="19.28515625" style="18" customWidth="1"/>
    <col min="11268" max="11268" width="14" style="18" bestFit="1" customWidth="1"/>
    <col min="11269" max="11269" width="13" style="18" customWidth="1"/>
    <col min="11270" max="11270" width="12.140625" style="18" customWidth="1"/>
    <col min="11271" max="11271" width="11.28515625" style="18" bestFit="1" customWidth="1"/>
    <col min="11272" max="11520" width="9.140625" style="18"/>
    <col min="11521" max="11521" width="6" style="18" bestFit="1" customWidth="1"/>
    <col min="11522" max="11522" width="22.5703125" style="18" customWidth="1"/>
    <col min="11523" max="11523" width="19.28515625" style="18" customWidth="1"/>
    <col min="11524" max="11524" width="14" style="18" bestFit="1" customWidth="1"/>
    <col min="11525" max="11525" width="13" style="18" customWidth="1"/>
    <col min="11526" max="11526" width="12.140625" style="18" customWidth="1"/>
    <col min="11527" max="11527" width="11.28515625" style="18" bestFit="1" customWidth="1"/>
    <col min="11528" max="11776" width="9.140625" style="18"/>
    <col min="11777" max="11777" width="6" style="18" bestFit="1" customWidth="1"/>
    <col min="11778" max="11778" width="22.5703125" style="18" customWidth="1"/>
    <col min="11779" max="11779" width="19.28515625" style="18" customWidth="1"/>
    <col min="11780" max="11780" width="14" style="18" bestFit="1" customWidth="1"/>
    <col min="11781" max="11781" width="13" style="18" customWidth="1"/>
    <col min="11782" max="11782" width="12.140625" style="18" customWidth="1"/>
    <col min="11783" max="11783" width="11.28515625" style="18" bestFit="1" customWidth="1"/>
    <col min="11784" max="12032" width="9.140625" style="18"/>
    <col min="12033" max="12033" width="6" style="18" bestFit="1" customWidth="1"/>
    <col min="12034" max="12034" width="22.5703125" style="18" customWidth="1"/>
    <col min="12035" max="12035" width="19.28515625" style="18" customWidth="1"/>
    <col min="12036" max="12036" width="14" style="18" bestFit="1" customWidth="1"/>
    <col min="12037" max="12037" width="13" style="18" customWidth="1"/>
    <col min="12038" max="12038" width="12.140625" style="18" customWidth="1"/>
    <col min="12039" max="12039" width="11.28515625" style="18" bestFit="1" customWidth="1"/>
    <col min="12040" max="12288" width="9.140625" style="18"/>
    <col min="12289" max="12289" width="6" style="18" bestFit="1" customWidth="1"/>
    <col min="12290" max="12290" width="22.5703125" style="18" customWidth="1"/>
    <col min="12291" max="12291" width="19.28515625" style="18" customWidth="1"/>
    <col min="12292" max="12292" width="14" style="18" bestFit="1" customWidth="1"/>
    <col min="12293" max="12293" width="13" style="18" customWidth="1"/>
    <col min="12294" max="12294" width="12.140625" style="18" customWidth="1"/>
    <col min="12295" max="12295" width="11.28515625" style="18" bestFit="1" customWidth="1"/>
    <col min="12296" max="12544" width="9.140625" style="18"/>
    <col min="12545" max="12545" width="6" style="18" bestFit="1" customWidth="1"/>
    <col min="12546" max="12546" width="22.5703125" style="18" customWidth="1"/>
    <col min="12547" max="12547" width="19.28515625" style="18" customWidth="1"/>
    <col min="12548" max="12548" width="14" style="18" bestFit="1" customWidth="1"/>
    <col min="12549" max="12549" width="13" style="18" customWidth="1"/>
    <col min="12550" max="12550" width="12.140625" style="18" customWidth="1"/>
    <col min="12551" max="12551" width="11.28515625" style="18" bestFit="1" customWidth="1"/>
    <col min="12552" max="12800" width="9.140625" style="18"/>
    <col min="12801" max="12801" width="6" style="18" bestFit="1" customWidth="1"/>
    <col min="12802" max="12802" width="22.5703125" style="18" customWidth="1"/>
    <col min="12803" max="12803" width="19.28515625" style="18" customWidth="1"/>
    <col min="12804" max="12804" width="14" style="18" bestFit="1" customWidth="1"/>
    <col min="12805" max="12805" width="13" style="18" customWidth="1"/>
    <col min="12806" max="12806" width="12.140625" style="18" customWidth="1"/>
    <col min="12807" max="12807" width="11.28515625" style="18" bestFit="1" customWidth="1"/>
    <col min="12808" max="13056" width="9.140625" style="18"/>
    <col min="13057" max="13057" width="6" style="18" bestFit="1" customWidth="1"/>
    <col min="13058" max="13058" width="22.5703125" style="18" customWidth="1"/>
    <col min="13059" max="13059" width="19.28515625" style="18" customWidth="1"/>
    <col min="13060" max="13060" width="14" style="18" bestFit="1" customWidth="1"/>
    <col min="13061" max="13061" width="13" style="18" customWidth="1"/>
    <col min="13062" max="13062" width="12.140625" style="18" customWidth="1"/>
    <col min="13063" max="13063" width="11.28515625" style="18" bestFit="1" customWidth="1"/>
    <col min="13064" max="13312" width="9.140625" style="18"/>
    <col min="13313" max="13313" width="6" style="18" bestFit="1" customWidth="1"/>
    <col min="13314" max="13314" width="22.5703125" style="18" customWidth="1"/>
    <col min="13315" max="13315" width="19.28515625" style="18" customWidth="1"/>
    <col min="13316" max="13316" width="14" style="18" bestFit="1" customWidth="1"/>
    <col min="13317" max="13317" width="13" style="18" customWidth="1"/>
    <col min="13318" max="13318" width="12.140625" style="18" customWidth="1"/>
    <col min="13319" max="13319" width="11.28515625" style="18" bestFit="1" customWidth="1"/>
    <col min="13320" max="13568" width="9.140625" style="18"/>
    <col min="13569" max="13569" width="6" style="18" bestFit="1" customWidth="1"/>
    <col min="13570" max="13570" width="22.5703125" style="18" customWidth="1"/>
    <col min="13571" max="13571" width="19.28515625" style="18" customWidth="1"/>
    <col min="13572" max="13572" width="14" style="18" bestFit="1" customWidth="1"/>
    <col min="13573" max="13573" width="13" style="18" customWidth="1"/>
    <col min="13574" max="13574" width="12.140625" style="18" customWidth="1"/>
    <col min="13575" max="13575" width="11.28515625" style="18" bestFit="1" customWidth="1"/>
    <col min="13576" max="13824" width="9.140625" style="18"/>
    <col min="13825" max="13825" width="6" style="18" bestFit="1" customWidth="1"/>
    <col min="13826" max="13826" width="22.5703125" style="18" customWidth="1"/>
    <col min="13827" max="13827" width="19.28515625" style="18" customWidth="1"/>
    <col min="13828" max="13828" width="14" style="18" bestFit="1" customWidth="1"/>
    <col min="13829" max="13829" width="13" style="18" customWidth="1"/>
    <col min="13830" max="13830" width="12.140625" style="18" customWidth="1"/>
    <col min="13831" max="13831" width="11.28515625" style="18" bestFit="1" customWidth="1"/>
    <col min="13832" max="14080" width="9.140625" style="18"/>
    <col min="14081" max="14081" width="6" style="18" bestFit="1" customWidth="1"/>
    <col min="14082" max="14082" width="22.5703125" style="18" customWidth="1"/>
    <col min="14083" max="14083" width="19.28515625" style="18" customWidth="1"/>
    <col min="14084" max="14084" width="14" style="18" bestFit="1" customWidth="1"/>
    <col min="14085" max="14085" width="13" style="18" customWidth="1"/>
    <col min="14086" max="14086" width="12.140625" style="18" customWidth="1"/>
    <col min="14087" max="14087" width="11.28515625" style="18" bestFit="1" customWidth="1"/>
    <col min="14088" max="14336" width="9.140625" style="18"/>
    <col min="14337" max="14337" width="6" style="18" bestFit="1" customWidth="1"/>
    <col min="14338" max="14338" width="22.5703125" style="18" customWidth="1"/>
    <col min="14339" max="14339" width="19.28515625" style="18" customWidth="1"/>
    <col min="14340" max="14340" width="14" style="18" bestFit="1" customWidth="1"/>
    <col min="14341" max="14341" width="13" style="18" customWidth="1"/>
    <col min="14342" max="14342" width="12.140625" style="18" customWidth="1"/>
    <col min="14343" max="14343" width="11.28515625" style="18" bestFit="1" customWidth="1"/>
    <col min="14344" max="14592" width="9.140625" style="18"/>
    <col min="14593" max="14593" width="6" style="18" bestFit="1" customWidth="1"/>
    <col min="14594" max="14594" width="22.5703125" style="18" customWidth="1"/>
    <col min="14595" max="14595" width="19.28515625" style="18" customWidth="1"/>
    <col min="14596" max="14596" width="14" style="18" bestFit="1" customWidth="1"/>
    <col min="14597" max="14597" width="13" style="18" customWidth="1"/>
    <col min="14598" max="14598" width="12.140625" style="18" customWidth="1"/>
    <col min="14599" max="14599" width="11.28515625" style="18" bestFit="1" customWidth="1"/>
    <col min="14600" max="14848" width="9.140625" style="18"/>
    <col min="14849" max="14849" width="6" style="18" bestFit="1" customWidth="1"/>
    <col min="14850" max="14850" width="22.5703125" style="18" customWidth="1"/>
    <col min="14851" max="14851" width="19.28515625" style="18" customWidth="1"/>
    <col min="14852" max="14852" width="14" style="18" bestFit="1" customWidth="1"/>
    <col min="14853" max="14853" width="13" style="18" customWidth="1"/>
    <col min="14854" max="14854" width="12.140625" style="18" customWidth="1"/>
    <col min="14855" max="14855" width="11.28515625" style="18" bestFit="1" customWidth="1"/>
    <col min="14856" max="15104" width="9.140625" style="18"/>
    <col min="15105" max="15105" width="6" style="18" bestFit="1" customWidth="1"/>
    <col min="15106" max="15106" width="22.5703125" style="18" customWidth="1"/>
    <col min="15107" max="15107" width="19.28515625" style="18" customWidth="1"/>
    <col min="15108" max="15108" width="14" style="18" bestFit="1" customWidth="1"/>
    <col min="15109" max="15109" width="13" style="18" customWidth="1"/>
    <col min="15110" max="15110" width="12.140625" style="18" customWidth="1"/>
    <col min="15111" max="15111" width="11.28515625" style="18" bestFit="1" customWidth="1"/>
    <col min="15112" max="15360" width="9.140625" style="18"/>
    <col min="15361" max="15361" width="6" style="18" bestFit="1" customWidth="1"/>
    <col min="15362" max="15362" width="22.5703125" style="18" customWidth="1"/>
    <col min="15363" max="15363" width="19.28515625" style="18" customWidth="1"/>
    <col min="15364" max="15364" width="14" style="18" bestFit="1" customWidth="1"/>
    <col min="15365" max="15365" width="13" style="18" customWidth="1"/>
    <col min="15366" max="15366" width="12.140625" style="18" customWidth="1"/>
    <col min="15367" max="15367" width="11.28515625" style="18" bestFit="1" customWidth="1"/>
    <col min="15368" max="15616" width="9.140625" style="18"/>
    <col min="15617" max="15617" width="6" style="18" bestFit="1" customWidth="1"/>
    <col min="15618" max="15618" width="22.5703125" style="18" customWidth="1"/>
    <col min="15619" max="15619" width="19.28515625" style="18" customWidth="1"/>
    <col min="15620" max="15620" width="14" style="18" bestFit="1" customWidth="1"/>
    <col min="15621" max="15621" width="13" style="18" customWidth="1"/>
    <col min="15622" max="15622" width="12.140625" style="18" customWidth="1"/>
    <col min="15623" max="15623" width="11.28515625" style="18" bestFit="1" customWidth="1"/>
    <col min="15624" max="15872" width="9.140625" style="18"/>
    <col min="15873" max="15873" width="6" style="18" bestFit="1" customWidth="1"/>
    <col min="15874" max="15874" width="22.5703125" style="18" customWidth="1"/>
    <col min="15875" max="15875" width="19.28515625" style="18" customWidth="1"/>
    <col min="15876" max="15876" width="14" style="18" bestFit="1" customWidth="1"/>
    <col min="15877" max="15877" width="13" style="18" customWidth="1"/>
    <col min="15878" max="15878" width="12.140625" style="18" customWidth="1"/>
    <col min="15879" max="15879" width="11.28515625" style="18" bestFit="1" customWidth="1"/>
    <col min="15880" max="16128" width="9.140625" style="18"/>
    <col min="16129" max="16129" width="6" style="18" bestFit="1" customWidth="1"/>
    <col min="16130" max="16130" width="22.5703125" style="18" customWidth="1"/>
    <col min="16131" max="16131" width="19.28515625" style="18" customWidth="1"/>
    <col min="16132" max="16132" width="14" style="18" bestFit="1" customWidth="1"/>
    <col min="16133" max="16133" width="13" style="18" customWidth="1"/>
    <col min="16134" max="16134" width="12.140625" style="18" customWidth="1"/>
    <col min="16135" max="16135" width="11.28515625" style="18" bestFit="1" customWidth="1"/>
    <col min="16136" max="16384" width="9.140625" style="18"/>
  </cols>
  <sheetData>
    <row r="1" spans="1:8" ht="15" x14ac:dyDescent="0.2">
      <c r="F1" s="465"/>
      <c r="G1" s="466"/>
    </row>
    <row r="2" spans="1:8" ht="15" x14ac:dyDescent="0.25">
      <c r="F2" s="467"/>
      <c r="G2" s="468"/>
      <c r="H2" s="468"/>
    </row>
    <row r="4" spans="1:8" x14ac:dyDescent="0.2">
      <c r="B4" s="458" t="s">
        <v>41</v>
      </c>
      <c r="C4" s="458"/>
      <c r="D4" s="458"/>
      <c r="E4" s="458"/>
      <c r="F4" s="458"/>
      <c r="G4" s="458"/>
    </row>
    <row r="5" spans="1:8" x14ac:dyDescent="0.2">
      <c r="A5" s="459" t="s">
        <v>42</v>
      </c>
      <c r="B5" s="459"/>
      <c r="C5" s="459"/>
      <c r="D5" s="459"/>
      <c r="E5" s="459"/>
      <c r="F5" s="459"/>
      <c r="G5" s="459"/>
    </row>
    <row r="6" spans="1:8" x14ac:dyDescent="0.2">
      <c r="A6" s="460" t="s">
        <v>43</v>
      </c>
      <c r="B6" s="460" t="s">
        <v>44</v>
      </c>
      <c r="C6" s="460" t="s">
        <v>45</v>
      </c>
      <c r="D6" s="460" t="s">
        <v>3</v>
      </c>
      <c r="E6" s="461" t="s">
        <v>6</v>
      </c>
      <c r="F6" s="461"/>
      <c r="G6" s="461"/>
    </row>
    <row r="7" spans="1:8" ht="60" x14ac:dyDescent="0.2">
      <c r="A7" s="460"/>
      <c r="B7" s="460"/>
      <c r="C7" s="460"/>
      <c r="D7" s="460"/>
      <c r="E7" s="67" t="s">
        <v>46</v>
      </c>
      <c r="F7" s="67" t="s">
        <v>47</v>
      </c>
      <c r="G7" s="67" t="s">
        <v>9</v>
      </c>
    </row>
    <row r="8" spans="1:8" x14ac:dyDescent="0.2">
      <c r="A8" s="462" t="s">
        <v>18</v>
      </c>
      <c r="B8" s="463" t="s">
        <v>48</v>
      </c>
      <c r="C8" s="463" t="s">
        <v>49</v>
      </c>
      <c r="D8" s="257" t="s">
        <v>14</v>
      </c>
      <c r="E8" s="258">
        <v>500</v>
      </c>
      <c r="F8" s="251"/>
      <c r="G8" s="254">
        <f t="shared" ref="G8:G47" si="0">E8*F8</f>
        <v>0</v>
      </c>
    </row>
    <row r="9" spans="1:8" x14ac:dyDescent="0.2">
      <c r="A9" s="462"/>
      <c r="B9" s="463"/>
      <c r="C9" s="463"/>
      <c r="D9" s="259">
        <v>330</v>
      </c>
      <c r="E9" s="258">
        <v>250</v>
      </c>
      <c r="F9" s="251"/>
      <c r="G9" s="254">
        <f t="shared" si="0"/>
        <v>0</v>
      </c>
    </row>
    <row r="10" spans="1:8" x14ac:dyDescent="0.2">
      <c r="A10" s="462"/>
      <c r="B10" s="463"/>
      <c r="C10" s="463"/>
      <c r="D10" s="260">
        <v>220</v>
      </c>
      <c r="E10" s="258">
        <v>210</v>
      </c>
      <c r="F10" s="251"/>
      <c r="G10" s="254">
        <f t="shared" si="0"/>
        <v>0</v>
      </c>
    </row>
    <row r="11" spans="1:8" x14ac:dyDescent="0.2">
      <c r="A11" s="462"/>
      <c r="B11" s="463"/>
      <c r="C11" s="463"/>
      <c r="D11" s="260" t="s">
        <v>21</v>
      </c>
      <c r="E11" s="258">
        <v>105</v>
      </c>
      <c r="F11" s="251">
        <f>Подстанции!D20</f>
        <v>1</v>
      </c>
      <c r="G11" s="254">
        <f t="shared" si="0"/>
        <v>105</v>
      </c>
    </row>
    <row r="12" spans="1:8" x14ac:dyDescent="0.2">
      <c r="A12" s="462"/>
      <c r="B12" s="463"/>
      <c r="C12" s="463"/>
      <c r="D12" s="261">
        <v>35</v>
      </c>
      <c r="E12" s="258">
        <v>75</v>
      </c>
      <c r="F12" s="251"/>
      <c r="G12" s="254">
        <f t="shared" si="0"/>
        <v>0</v>
      </c>
    </row>
    <row r="13" spans="1:8" x14ac:dyDescent="0.2">
      <c r="A13" s="462">
        <v>2</v>
      </c>
      <c r="B13" s="463" t="s">
        <v>50</v>
      </c>
      <c r="C13" s="463" t="s">
        <v>51</v>
      </c>
      <c r="D13" s="261">
        <v>1150</v>
      </c>
      <c r="E13" s="258"/>
      <c r="F13" s="251"/>
      <c r="G13" s="254">
        <f t="shared" si="0"/>
        <v>0</v>
      </c>
    </row>
    <row r="14" spans="1:8" x14ac:dyDescent="0.2">
      <c r="A14" s="462"/>
      <c r="B14" s="463"/>
      <c r="C14" s="463"/>
      <c r="D14" s="261">
        <v>750</v>
      </c>
      <c r="E14" s="258"/>
      <c r="F14" s="251"/>
      <c r="G14" s="254">
        <f t="shared" si="0"/>
        <v>0</v>
      </c>
    </row>
    <row r="15" spans="1:8" x14ac:dyDescent="0.2">
      <c r="A15" s="462"/>
      <c r="B15" s="463"/>
      <c r="C15" s="463"/>
      <c r="D15" s="261" t="s">
        <v>14</v>
      </c>
      <c r="E15" s="258">
        <v>28</v>
      </c>
      <c r="F15" s="251"/>
      <c r="G15" s="254">
        <f t="shared" si="0"/>
        <v>0</v>
      </c>
    </row>
    <row r="16" spans="1:8" x14ac:dyDescent="0.2">
      <c r="A16" s="462"/>
      <c r="B16" s="463"/>
      <c r="C16" s="463"/>
      <c r="D16" s="261">
        <v>330</v>
      </c>
      <c r="E16" s="258">
        <v>18</v>
      </c>
      <c r="F16" s="251"/>
      <c r="G16" s="254">
        <f t="shared" si="0"/>
        <v>0</v>
      </c>
    </row>
    <row r="17" spans="1:7" x14ac:dyDescent="0.2">
      <c r="A17" s="462"/>
      <c r="B17" s="463"/>
      <c r="C17" s="463"/>
      <c r="D17" s="261">
        <v>220</v>
      </c>
      <c r="E17" s="258">
        <v>14</v>
      </c>
      <c r="F17" s="251"/>
      <c r="G17" s="254">
        <f t="shared" si="0"/>
        <v>0</v>
      </c>
    </row>
    <row r="18" spans="1:7" x14ac:dyDescent="0.2">
      <c r="A18" s="462"/>
      <c r="B18" s="463"/>
      <c r="C18" s="463"/>
      <c r="D18" s="261" t="s">
        <v>21</v>
      </c>
      <c r="E18" s="258">
        <v>7.8</v>
      </c>
      <c r="F18" s="251">
        <f>Подстанции!I20</f>
        <v>2</v>
      </c>
      <c r="G18" s="254">
        <f t="shared" si="0"/>
        <v>15.6</v>
      </c>
    </row>
    <row r="19" spans="1:7" x14ac:dyDescent="0.2">
      <c r="A19" s="462"/>
      <c r="B19" s="463"/>
      <c r="C19" s="463"/>
      <c r="D19" s="261">
        <v>35</v>
      </c>
      <c r="E19" s="258">
        <v>2.1</v>
      </c>
      <c r="F19" s="251"/>
      <c r="G19" s="254">
        <f t="shared" si="0"/>
        <v>0</v>
      </c>
    </row>
    <row r="20" spans="1:7" x14ac:dyDescent="0.2">
      <c r="A20" s="462"/>
      <c r="B20" s="463"/>
      <c r="C20" s="463"/>
      <c r="D20" s="262" t="s">
        <v>52</v>
      </c>
      <c r="E20" s="258">
        <v>1</v>
      </c>
      <c r="F20" s="251">
        <f>Подстанции!J20</f>
        <v>12</v>
      </c>
      <c r="G20" s="254">
        <f t="shared" si="0"/>
        <v>12</v>
      </c>
    </row>
    <row r="21" spans="1:7" x14ac:dyDescent="0.2">
      <c r="A21" s="462">
        <v>3</v>
      </c>
      <c r="B21" s="463" t="s">
        <v>53</v>
      </c>
      <c r="C21" s="463" t="s">
        <v>54</v>
      </c>
      <c r="D21" s="261">
        <v>1150</v>
      </c>
      <c r="E21" s="258"/>
      <c r="F21" s="251"/>
      <c r="G21" s="254">
        <f t="shared" si="0"/>
        <v>0</v>
      </c>
    </row>
    <row r="22" spans="1:7" x14ac:dyDescent="0.2">
      <c r="A22" s="462"/>
      <c r="B22" s="463"/>
      <c r="C22" s="463"/>
      <c r="D22" s="261">
        <v>750</v>
      </c>
      <c r="E22" s="258"/>
      <c r="F22" s="251"/>
      <c r="G22" s="254">
        <f t="shared" si="0"/>
        <v>0</v>
      </c>
    </row>
    <row r="23" spans="1:7" x14ac:dyDescent="0.2">
      <c r="A23" s="462"/>
      <c r="B23" s="463"/>
      <c r="C23" s="463"/>
      <c r="D23" s="261" t="s">
        <v>14</v>
      </c>
      <c r="E23" s="258">
        <v>88</v>
      </c>
      <c r="F23" s="251"/>
      <c r="G23" s="254">
        <f t="shared" si="0"/>
        <v>0</v>
      </c>
    </row>
    <row r="24" spans="1:7" x14ac:dyDescent="0.2">
      <c r="A24" s="462"/>
      <c r="B24" s="463"/>
      <c r="C24" s="463"/>
      <c r="D24" s="261">
        <v>330</v>
      </c>
      <c r="E24" s="258">
        <v>66</v>
      </c>
      <c r="F24" s="251"/>
      <c r="G24" s="254">
        <f t="shared" si="0"/>
        <v>0</v>
      </c>
    </row>
    <row r="25" spans="1:7" x14ac:dyDescent="0.2">
      <c r="A25" s="462"/>
      <c r="B25" s="463"/>
      <c r="C25" s="463"/>
      <c r="D25" s="261">
        <v>220</v>
      </c>
      <c r="E25" s="258">
        <v>43</v>
      </c>
      <c r="F25" s="251"/>
      <c r="G25" s="254">
        <f t="shared" si="0"/>
        <v>0</v>
      </c>
    </row>
    <row r="26" spans="1:7" x14ac:dyDescent="0.2">
      <c r="A26" s="462"/>
      <c r="B26" s="463"/>
      <c r="C26" s="463"/>
      <c r="D26" s="261" t="s">
        <v>21</v>
      </c>
      <c r="E26" s="258">
        <v>26</v>
      </c>
      <c r="F26" s="251"/>
      <c r="G26" s="254">
        <f t="shared" si="0"/>
        <v>0</v>
      </c>
    </row>
    <row r="27" spans="1:7" x14ac:dyDescent="0.2">
      <c r="A27" s="462"/>
      <c r="B27" s="463"/>
      <c r="C27" s="463"/>
      <c r="D27" s="261">
        <v>35</v>
      </c>
      <c r="E27" s="258">
        <v>11</v>
      </c>
      <c r="F27" s="251"/>
      <c r="G27" s="254">
        <f t="shared" si="0"/>
        <v>0</v>
      </c>
    </row>
    <row r="28" spans="1:7" x14ac:dyDescent="0.2">
      <c r="A28" s="462"/>
      <c r="B28" s="463"/>
      <c r="C28" s="463"/>
      <c r="D28" s="262" t="s">
        <v>52</v>
      </c>
      <c r="E28" s="258">
        <v>5.5</v>
      </c>
      <c r="F28" s="251"/>
      <c r="G28" s="254">
        <f t="shared" si="0"/>
        <v>0</v>
      </c>
    </row>
    <row r="29" spans="1:7" x14ac:dyDescent="0.2">
      <c r="A29" s="462">
        <v>4</v>
      </c>
      <c r="B29" s="463" t="s">
        <v>55</v>
      </c>
      <c r="C29" s="463" t="s">
        <v>56</v>
      </c>
      <c r="D29" s="261">
        <v>220</v>
      </c>
      <c r="E29" s="258">
        <v>23</v>
      </c>
      <c r="F29" s="251"/>
      <c r="G29" s="254">
        <f t="shared" si="0"/>
        <v>0</v>
      </c>
    </row>
    <row r="30" spans="1:7" x14ac:dyDescent="0.2">
      <c r="A30" s="462"/>
      <c r="B30" s="463"/>
      <c r="C30" s="463"/>
      <c r="D30" s="261" t="s">
        <v>21</v>
      </c>
      <c r="E30" s="258">
        <v>14</v>
      </c>
      <c r="F30" s="251"/>
      <c r="G30" s="254">
        <f t="shared" si="0"/>
        <v>0</v>
      </c>
    </row>
    <row r="31" spans="1:7" x14ac:dyDescent="0.2">
      <c r="A31" s="462"/>
      <c r="B31" s="463"/>
      <c r="C31" s="463"/>
      <c r="D31" s="261">
        <v>35</v>
      </c>
      <c r="E31" s="258">
        <v>6.4</v>
      </c>
      <c r="F31" s="251"/>
      <c r="G31" s="254">
        <f t="shared" si="0"/>
        <v>0</v>
      </c>
    </row>
    <row r="32" spans="1:7" x14ac:dyDescent="0.2">
      <c r="A32" s="462"/>
      <c r="B32" s="463"/>
      <c r="C32" s="463"/>
      <c r="D32" s="262" t="s">
        <v>52</v>
      </c>
      <c r="E32" s="258">
        <v>3.1</v>
      </c>
      <c r="F32" s="251">
        <f>Подстанции!S20+Подстанции!S131</f>
        <v>71</v>
      </c>
      <c r="G32" s="254">
        <f t="shared" si="0"/>
        <v>220.1</v>
      </c>
    </row>
    <row r="33" spans="1:7" x14ac:dyDescent="0.2">
      <c r="A33" s="462">
        <v>5</v>
      </c>
      <c r="B33" s="463" t="s">
        <v>57</v>
      </c>
      <c r="C33" s="463" t="s">
        <v>51</v>
      </c>
      <c r="D33" s="261" t="s">
        <v>14</v>
      </c>
      <c r="E33" s="258">
        <v>35</v>
      </c>
      <c r="F33" s="251"/>
      <c r="G33" s="254">
        <f t="shared" si="0"/>
        <v>0</v>
      </c>
    </row>
    <row r="34" spans="1:7" x14ac:dyDescent="0.2">
      <c r="A34" s="462"/>
      <c r="B34" s="463"/>
      <c r="C34" s="463"/>
      <c r="D34" s="261">
        <v>330</v>
      </c>
      <c r="E34" s="258">
        <v>24</v>
      </c>
      <c r="F34" s="251"/>
      <c r="G34" s="254">
        <f t="shared" si="0"/>
        <v>0</v>
      </c>
    </row>
    <row r="35" spans="1:7" x14ac:dyDescent="0.2">
      <c r="A35" s="462"/>
      <c r="B35" s="463"/>
      <c r="C35" s="463"/>
      <c r="D35" s="261">
        <v>220</v>
      </c>
      <c r="E35" s="258">
        <v>19</v>
      </c>
      <c r="F35" s="251"/>
      <c r="G35" s="254">
        <f t="shared" si="0"/>
        <v>0</v>
      </c>
    </row>
    <row r="36" spans="1:7" x14ac:dyDescent="0.2">
      <c r="A36" s="462"/>
      <c r="B36" s="463"/>
      <c r="C36" s="463"/>
      <c r="D36" s="261" t="s">
        <v>21</v>
      </c>
      <c r="E36" s="258">
        <v>9.5</v>
      </c>
      <c r="F36" s="251">
        <f>Подстанции!O20</f>
        <v>4</v>
      </c>
      <c r="G36" s="254">
        <f t="shared" si="0"/>
        <v>38</v>
      </c>
    </row>
    <row r="37" spans="1:7" x14ac:dyDescent="0.2">
      <c r="A37" s="462"/>
      <c r="B37" s="463"/>
      <c r="C37" s="463"/>
      <c r="D37" s="261">
        <v>35</v>
      </c>
      <c r="E37" s="258">
        <v>4.7</v>
      </c>
      <c r="F37" s="251"/>
      <c r="G37" s="254">
        <f t="shared" si="0"/>
        <v>0</v>
      </c>
    </row>
    <row r="38" spans="1:7" x14ac:dyDescent="0.2">
      <c r="A38" s="261">
        <v>6</v>
      </c>
      <c r="B38" s="263" t="s">
        <v>58</v>
      </c>
      <c r="C38" s="263" t="s">
        <v>56</v>
      </c>
      <c r="D38" s="262" t="s">
        <v>52</v>
      </c>
      <c r="E38" s="258">
        <v>2.2999999999999998</v>
      </c>
      <c r="F38" s="251">
        <f>Подстанции!AA103+Подстанции!AA122</f>
        <v>467</v>
      </c>
      <c r="G38" s="254">
        <f t="shared" si="0"/>
        <v>1074.0999999999999</v>
      </c>
    </row>
    <row r="39" spans="1:7" ht="25.5" x14ac:dyDescent="0.2">
      <c r="A39" s="261">
        <v>7</v>
      </c>
      <c r="B39" s="263" t="s">
        <v>59</v>
      </c>
      <c r="C39" s="263" t="s">
        <v>56</v>
      </c>
      <c r="D39" s="262" t="s">
        <v>52</v>
      </c>
      <c r="E39" s="258">
        <v>26</v>
      </c>
      <c r="F39" s="251"/>
      <c r="G39" s="254">
        <f t="shared" si="0"/>
        <v>0</v>
      </c>
    </row>
    <row r="40" spans="1:7" x14ac:dyDescent="0.2">
      <c r="A40" s="261">
        <v>8</v>
      </c>
      <c r="B40" s="263" t="s">
        <v>60</v>
      </c>
      <c r="C40" s="263" t="s">
        <v>56</v>
      </c>
      <c r="D40" s="262" t="s">
        <v>52</v>
      </c>
      <c r="E40" s="258">
        <v>48</v>
      </c>
      <c r="F40" s="251"/>
      <c r="G40" s="254">
        <f t="shared" si="0"/>
        <v>0</v>
      </c>
    </row>
    <row r="41" spans="1:7" x14ac:dyDescent="0.2">
      <c r="A41" s="462">
        <v>9</v>
      </c>
      <c r="B41" s="463" t="s">
        <v>61</v>
      </c>
      <c r="C41" s="463" t="s">
        <v>62</v>
      </c>
      <c r="D41" s="261" t="s">
        <v>21</v>
      </c>
      <c r="E41" s="258">
        <v>2.4</v>
      </c>
      <c r="F41" s="251"/>
      <c r="G41" s="254">
        <f t="shared" si="0"/>
        <v>0</v>
      </c>
    </row>
    <row r="42" spans="1:7" x14ac:dyDescent="0.2">
      <c r="A42" s="462"/>
      <c r="B42" s="463"/>
      <c r="C42" s="463"/>
      <c r="D42" s="261">
        <v>35</v>
      </c>
      <c r="E42" s="258">
        <v>2.4</v>
      </c>
      <c r="F42" s="251"/>
      <c r="G42" s="254">
        <f t="shared" si="0"/>
        <v>0</v>
      </c>
    </row>
    <row r="43" spans="1:7" x14ac:dyDescent="0.2">
      <c r="A43" s="462"/>
      <c r="B43" s="463"/>
      <c r="C43" s="463"/>
      <c r="D43" s="262" t="s">
        <v>52</v>
      </c>
      <c r="E43" s="258">
        <v>2.4</v>
      </c>
      <c r="F43" s="251"/>
      <c r="G43" s="254">
        <f t="shared" si="0"/>
        <v>0</v>
      </c>
    </row>
    <row r="44" spans="1:7" x14ac:dyDescent="0.2">
      <c r="A44" s="261">
        <v>10</v>
      </c>
      <c r="B44" s="263" t="s">
        <v>63</v>
      </c>
      <c r="C44" s="263" t="s">
        <v>64</v>
      </c>
      <c r="D44" s="262" t="s">
        <v>52</v>
      </c>
      <c r="E44" s="258">
        <v>2.5</v>
      </c>
      <c r="F44" s="251"/>
      <c r="G44" s="254">
        <f t="shared" si="0"/>
        <v>0</v>
      </c>
    </row>
    <row r="45" spans="1:7" ht="25.5" x14ac:dyDescent="0.2">
      <c r="A45" s="261">
        <v>11</v>
      </c>
      <c r="B45" s="263" t="s">
        <v>65</v>
      </c>
      <c r="C45" s="263" t="s">
        <v>66</v>
      </c>
      <c r="D45" s="262" t="s">
        <v>52</v>
      </c>
      <c r="E45" s="258">
        <v>2.2999999999999998</v>
      </c>
      <c r="F45" s="251">
        <f>Подстанции!D122</f>
        <v>16</v>
      </c>
      <c r="G45" s="254">
        <f t="shared" si="0"/>
        <v>36.799999999999997</v>
      </c>
    </row>
    <row r="46" spans="1:7" ht="25.5" x14ac:dyDescent="0.2">
      <c r="A46" s="261">
        <v>12</v>
      </c>
      <c r="B46" s="263" t="s">
        <v>67</v>
      </c>
      <c r="C46" s="263" t="s">
        <v>66</v>
      </c>
      <c r="D46" s="262" t="s">
        <v>52</v>
      </c>
      <c r="E46" s="258">
        <v>3</v>
      </c>
      <c r="F46" s="251">
        <f>Подстанции!D103</f>
        <v>76</v>
      </c>
      <c r="G46" s="254">
        <f t="shared" si="0"/>
        <v>228</v>
      </c>
    </row>
    <row r="47" spans="1:7" ht="25.5" x14ac:dyDescent="0.2">
      <c r="A47" s="261">
        <v>13</v>
      </c>
      <c r="B47" s="263" t="s">
        <v>68</v>
      </c>
      <c r="C47" s="263" t="s">
        <v>49</v>
      </c>
      <c r="D47" s="261">
        <v>35</v>
      </c>
      <c r="E47" s="258">
        <v>3.5</v>
      </c>
      <c r="F47" s="251"/>
      <c r="G47" s="254">
        <f t="shared" si="0"/>
        <v>0</v>
      </c>
    </row>
    <row r="48" spans="1:7" x14ac:dyDescent="0.2">
      <c r="A48" s="261"/>
      <c r="B48" s="464" t="s">
        <v>35</v>
      </c>
      <c r="C48" s="463"/>
      <c r="D48" s="264" t="s">
        <v>36</v>
      </c>
      <c r="E48" s="252"/>
      <c r="F48" s="252">
        <f>F49+F50+F51+F52</f>
        <v>0</v>
      </c>
      <c r="G48" s="252">
        <f>G49+G50+G51+G52</f>
        <v>1729.5999999999997</v>
      </c>
    </row>
    <row r="49" spans="1:7" x14ac:dyDescent="0.2">
      <c r="A49" s="462" t="s">
        <v>69</v>
      </c>
      <c r="B49" s="464"/>
      <c r="C49" s="463"/>
      <c r="D49" s="66" t="s">
        <v>37</v>
      </c>
      <c r="E49" s="255"/>
      <c r="F49" s="253"/>
      <c r="G49" s="252">
        <f>G36+G35+G30+G29+G26+G25+G18+G17+G11+G10+G41</f>
        <v>158.6</v>
      </c>
    </row>
    <row r="50" spans="1:7" x14ac:dyDescent="0.2">
      <c r="A50" s="462"/>
      <c r="B50" s="464"/>
      <c r="C50" s="463"/>
      <c r="D50" s="66" t="s">
        <v>38</v>
      </c>
      <c r="E50" s="255"/>
      <c r="F50" s="253"/>
      <c r="G50" s="252">
        <f>G12+G19+G27+G31+G37+G42+G47</f>
        <v>0</v>
      </c>
    </row>
    <row r="51" spans="1:7" x14ac:dyDescent="0.2">
      <c r="A51" s="462"/>
      <c r="B51" s="464"/>
      <c r="C51" s="463"/>
      <c r="D51" s="66" t="s">
        <v>39</v>
      </c>
      <c r="E51" s="255"/>
      <c r="F51" s="253"/>
      <c r="G51" s="252">
        <f>G20+G28+G32+G38+G39+G40+G43+G44+G45+G46</f>
        <v>1570.9999999999998</v>
      </c>
    </row>
    <row r="52" spans="1:7" x14ac:dyDescent="0.2">
      <c r="A52" s="462"/>
      <c r="B52" s="464"/>
      <c r="C52" s="463"/>
      <c r="D52" s="66" t="s">
        <v>40</v>
      </c>
      <c r="E52" s="255"/>
      <c r="F52" s="253"/>
      <c r="G52" s="256">
        <f>SUM(G10:G47) - G49-G50-G51</f>
        <v>0</v>
      </c>
    </row>
    <row r="53" spans="1:7" x14ac:dyDescent="0.2">
      <c r="E53" s="265" t="s">
        <v>36</v>
      </c>
      <c r="F53" s="266"/>
      <c r="G53" s="267">
        <f>G54+G55+G56+G57</f>
        <v>1729.5999999999997</v>
      </c>
    </row>
    <row r="54" spans="1:7" x14ac:dyDescent="0.2">
      <c r="E54" s="66" t="s">
        <v>37</v>
      </c>
      <c r="F54" s="268"/>
      <c r="G54" s="268">
        <f>G49+'[1]2.1.'!G43</f>
        <v>158.6</v>
      </c>
    </row>
    <row r="55" spans="1:7" x14ac:dyDescent="0.2">
      <c r="E55" s="66" t="s">
        <v>38</v>
      </c>
      <c r="F55" s="268"/>
      <c r="G55" s="268">
        <f>G50+'[1]2.1.'!G44</f>
        <v>0</v>
      </c>
    </row>
    <row r="56" spans="1:7" x14ac:dyDescent="0.2">
      <c r="E56" s="66" t="s">
        <v>39</v>
      </c>
      <c r="F56" s="268"/>
      <c r="G56" s="268">
        <f>G51+'[1]2.1.'!G45</f>
        <v>1570.9999999999998</v>
      </c>
    </row>
    <row r="57" spans="1:7" x14ac:dyDescent="0.2">
      <c r="E57" s="66" t="s">
        <v>40</v>
      </c>
      <c r="F57" s="268"/>
      <c r="G57" s="268">
        <f>G52+'[1]2.1.'!G46</f>
        <v>0</v>
      </c>
    </row>
    <row r="59" spans="1:7" ht="15" customHeight="1" x14ac:dyDescent="0.2">
      <c r="A59" s="469" t="s">
        <v>70</v>
      </c>
      <c r="B59" s="469"/>
      <c r="C59" s="469"/>
      <c r="D59" s="469"/>
      <c r="E59" s="301"/>
      <c r="F59" s="301"/>
      <c r="G59" s="301"/>
    </row>
    <row r="60" spans="1:7" ht="15" x14ac:dyDescent="0.2">
      <c r="A60" s="469" t="s">
        <v>71</v>
      </c>
      <c r="B60" s="469"/>
      <c r="C60" s="469"/>
      <c r="D60" s="469"/>
      <c r="E60" s="469"/>
      <c r="F60" s="469"/>
      <c r="G60" s="469"/>
    </row>
    <row r="61" spans="1:7" ht="45.75" customHeight="1" x14ac:dyDescent="0.2">
      <c r="A61" s="469" t="s">
        <v>72</v>
      </c>
      <c r="B61" s="469"/>
      <c r="C61" s="469"/>
      <c r="D61" s="469"/>
      <c r="E61" s="469"/>
      <c r="F61" s="469"/>
      <c r="G61" s="469"/>
    </row>
    <row r="62" spans="1:7" ht="33.75" customHeight="1" x14ac:dyDescent="0.2">
      <c r="A62" s="469" t="s">
        <v>73</v>
      </c>
      <c r="B62" s="469"/>
      <c r="C62" s="469"/>
      <c r="D62" s="469"/>
      <c r="E62" s="469"/>
      <c r="F62" s="469"/>
      <c r="G62" s="469"/>
    </row>
    <row r="63" spans="1:7" ht="51" customHeight="1" x14ac:dyDescent="0.2">
      <c r="A63" s="469" t="s">
        <v>74</v>
      </c>
      <c r="B63" s="469"/>
      <c r="C63" s="469"/>
      <c r="D63" s="469"/>
      <c r="E63" s="469"/>
      <c r="F63" s="469"/>
      <c r="G63" s="469"/>
    </row>
    <row r="64" spans="1:7" ht="62.25" customHeight="1" x14ac:dyDescent="0.2">
      <c r="A64" s="469" t="s">
        <v>75</v>
      </c>
      <c r="B64" s="469"/>
      <c r="C64" s="469"/>
      <c r="D64" s="469"/>
      <c r="E64" s="469"/>
      <c r="F64" s="469"/>
      <c r="G64" s="469"/>
    </row>
    <row r="65" spans="1:7" ht="46.5" customHeight="1" x14ac:dyDescent="0.2">
      <c r="A65" s="469" t="s">
        <v>76</v>
      </c>
      <c r="B65" s="469"/>
      <c r="C65" s="469"/>
      <c r="D65" s="469"/>
      <c r="E65" s="469"/>
      <c r="F65" s="469"/>
      <c r="G65" s="469"/>
    </row>
    <row r="66" spans="1:7" ht="30.75" customHeight="1" x14ac:dyDescent="0.2">
      <c r="A66" s="469" t="s">
        <v>77</v>
      </c>
      <c r="B66" s="469"/>
      <c r="C66" s="469"/>
      <c r="D66" s="469"/>
      <c r="E66" s="469"/>
      <c r="F66" s="469"/>
      <c r="G66" s="469"/>
    </row>
    <row r="67" spans="1:7" ht="30" customHeight="1" x14ac:dyDescent="0.2">
      <c r="A67" s="469" t="s">
        <v>78</v>
      </c>
      <c r="B67" s="469"/>
      <c r="C67" s="469"/>
      <c r="D67" s="469"/>
      <c r="E67" s="469"/>
      <c r="F67" s="469"/>
      <c r="G67" s="469"/>
    </row>
    <row r="68" spans="1:7" ht="30.75" customHeight="1" x14ac:dyDescent="0.2">
      <c r="A68" s="469" t="s">
        <v>79</v>
      </c>
      <c r="B68" s="469"/>
      <c r="C68" s="469"/>
      <c r="D68" s="469"/>
      <c r="E68" s="469"/>
      <c r="F68" s="469"/>
      <c r="G68" s="469"/>
    </row>
  </sheetData>
  <mergeCells count="40">
    <mergeCell ref="F1:G1"/>
    <mergeCell ref="F2:H2"/>
    <mergeCell ref="A68:G68"/>
    <mergeCell ref="A62:G62"/>
    <mergeCell ref="A63:G63"/>
    <mergeCell ref="A64:G64"/>
    <mergeCell ref="A65:G65"/>
    <mergeCell ref="A66:G66"/>
    <mergeCell ref="A67:G67"/>
    <mergeCell ref="A61:G61"/>
    <mergeCell ref="A33:A37"/>
    <mergeCell ref="B33:B37"/>
    <mergeCell ref="C33:C37"/>
    <mergeCell ref="A41:A43"/>
    <mergeCell ref="A59:D59"/>
    <mergeCell ref="A60:G60"/>
    <mergeCell ref="A21:A28"/>
    <mergeCell ref="B21:B28"/>
    <mergeCell ref="C21:C28"/>
    <mergeCell ref="A29:A32"/>
    <mergeCell ref="B29:B32"/>
    <mergeCell ref="C29:C32"/>
    <mergeCell ref="B41:B43"/>
    <mergeCell ref="C41:C43"/>
    <mergeCell ref="B48:B52"/>
    <mergeCell ref="C48:C52"/>
    <mergeCell ref="A49:A52"/>
    <mergeCell ref="A8:A12"/>
    <mergeCell ref="B8:B12"/>
    <mergeCell ref="C8:C12"/>
    <mergeCell ref="A13:A20"/>
    <mergeCell ref="B13:B20"/>
    <mergeCell ref="C13:C20"/>
    <mergeCell ref="B4:G4"/>
    <mergeCell ref="A5:G5"/>
    <mergeCell ref="A6:A7"/>
    <mergeCell ref="B6:B7"/>
    <mergeCell ref="C6:C7"/>
    <mergeCell ref="D6:D7"/>
    <mergeCell ref="E6:G6"/>
  </mergeCells>
  <dataValidations count="1">
    <dataValidation type="decimal" allowBlank="1" showInputMessage="1" showErrorMessage="1" error="Ввведеное значение неверно" sqref="E49:F52 JA49:JB52 SW49:SX52 ACS49:ACT52 AMO49:AMP52 AWK49:AWL52 BGG49:BGH52 BQC49:BQD52 BZY49:BZZ52 CJU49:CJV52 CTQ49:CTR52 DDM49:DDN52 DNI49:DNJ52 DXE49:DXF52 EHA49:EHB52 EQW49:EQX52 FAS49:FAT52 FKO49:FKP52 FUK49:FUL52 GEG49:GEH52 GOC49:GOD52 GXY49:GXZ52 HHU49:HHV52 HRQ49:HRR52 IBM49:IBN52 ILI49:ILJ52 IVE49:IVF52 JFA49:JFB52 JOW49:JOX52 JYS49:JYT52 KIO49:KIP52 KSK49:KSL52 LCG49:LCH52 LMC49:LMD52 LVY49:LVZ52 MFU49:MFV52 MPQ49:MPR52 MZM49:MZN52 NJI49:NJJ52 NTE49:NTF52 ODA49:ODB52 OMW49:OMX52 OWS49:OWT52 PGO49:PGP52 PQK49:PQL52 QAG49:QAH52 QKC49:QKD52 QTY49:QTZ52 RDU49:RDV52 RNQ49:RNR52 RXM49:RXN52 SHI49:SHJ52 SRE49:SRF52 TBA49:TBB52 TKW49:TKX52 TUS49:TUT52 UEO49:UEP52 UOK49:UOL52 UYG49:UYH52 VIC49:VID52 VRY49:VRZ52 WBU49:WBV52 WLQ49:WLR52 WVM49:WVN52 E65585:F65588 JA65585:JB65588 SW65585:SX65588 ACS65585:ACT65588 AMO65585:AMP65588 AWK65585:AWL65588 BGG65585:BGH65588 BQC65585:BQD65588 BZY65585:BZZ65588 CJU65585:CJV65588 CTQ65585:CTR65588 DDM65585:DDN65588 DNI65585:DNJ65588 DXE65585:DXF65588 EHA65585:EHB65588 EQW65585:EQX65588 FAS65585:FAT65588 FKO65585:FKP65588 FUK65585:FUL65588 GEG65585:GEH65588 GOC65585:GOD65588 GXY65585:GXZ65588 HHU65585:HHV65588 HRQ65585:HRR65588 IBM65585:IBN65588 ILI65585:ILJ65588 IVE65585:IVF65588 JFA65585:JFB65588 JOW65585:JOX65588 JYS65585:JYT65588 KIO65585:KIP65588 KSK65585:KSL65588 LCG65585:LCH65588 LMC65585:LMD65588 LVY65585:LVZ65588 MFU65585:MFV65588 MPQ65585:MPR65588 MZM65585:MZN65588 NJI65585:NJJ65588 NTE65585:NTF65588 ODA65585:ODB65588 OMW65585:OMX65588 OWS65585:OWT65588 PGO65585:PGP65588 PQK65585:PQL65588 QAG65585:QAH65588 QKC65585:QKD65588 QTY65585:QTZ65588 RDU65585:RDV65588 RNQ65585:RNR65588 RXM65585:RXN65588 SHI65585:SHJ65588 SRE65585:SRF65588 TBA65585:TBB65588 TKW65585:TKX65588 TUS65585:TUT65588 UEO65585:UEP65588 UOK65585:UOL65588 UYG65585:UYH65588 VIC65585:VID65588 VRY65585:VRZ65588 WBU65585:WBV65588 WLQ65585:WLR65588 WVM65585:WVN65588 E131121:F131124 JA131121:JB131124 SW131121:SX131124 ACS131121:ACT131124 AMO131121:AMP131124 AWK131121:AWL131124 BGG131121:BGH131124 BQC131121:BQD131124 BZY131121:BZZ131124 CJU131121:CJV131124 CTQ131121:CTR131124 DDM131121:DDN131124 DNI131121:DNJ131124 DXE131121:DXF131124 EHA131121:EHB131124 EQW131121:EQX131124 FAS131121:FAT131124 FKO131121:FKP131124 FUK131121:FUL131124 GEG131121:GEH131124 GOC131121:GOD131124 GXY131121:GXZ131124 HHU131121:HHV131124 HRQ131121:HRR131124 IBM131121:IBN131124 ILI131121:ILJ131124 IVE131121:IVF131124 JFA131121:JFB131124 JOW131121:JOX131124 JYS131121:JYT131124 KIO131121:KIP131124 KSK131121:KSL131124 LCG131121:LCH131124 LMC131121:LMD131124 LVY131121:LVZ131124 MFU131121:MFV131124 MPQ131121:MPR131124 MZM131121:MZN131124 NJI131121:NJJ131124 NTE131121:NTF131124 ODA131121:ODB131124 OMW131121:OMX131124 OWS131121:OWT131124 PGO131121:PGP131124 PQK131121:PQL131124 QAG131121:QAH131124 QKC131121:QKD131124 QTY131121:QTZ131124 RDU131121:RDV131124 RNQ131121:RNR131124 RXM131121:RXN131124 SHI131121:SHJ131124 SRE131121:SRF131124 TBA131121:TBB131124 TKW131121:TKX131124 TUS131121:TUT131124 UEO131121:UEP131124 UOK131121:UOL131124 UYG131121:UYH131124 VIC131121:VID131124 VRY131121:VRZ131124 WBU131121:WBV131124 WLQ131121:WLR131124 WVM131121:WVN131124 E196657:F196660 JA196657:JB196660 SW196657:SX196660 ACS196657:ACT196660 AMO196657:AMP196660 AWK196657:AWL196660 BGG196657:BGH196660 BQC196657:BQD196660 BZY196657:BZZ196660 CJU196657:CJV196660 CTQ196657:CTR196660 DDM196657:DDN196660 DNI196657:DNJ196660 DXE196657:DXF196660 EHA196657:EHB196660 EQW196657:EQX196660 FAS196657:FAT196660 FKO196657:FKP196660 FUK196657:FUL196660 GEG196657:GEH196660 GOC196657:GOD196660 GXY196657:GXZ196660 HHU196657:HHV196660 HRQ196657:HRR196660 IBM196657:IBN196660 ILI196657:ILJ196660 IVE196657:IVF196660 JFA196657:JFB196660 JOW196657:JOX196660 JYS196657:JYT196660 KIO196657:KIP196660 KSK196657:KSL196660 LCG196657:LCH196660 LMC196657:LMD196660 LVY196657:LVZ196660 MFU196657:MFV196660 MPQ196657:MPR196660 MZM196657:MZN196660 NJI196657:NJJ196660 NTE196657:NTF196660 ODA196657:ODB196660 OMW196657:OMX196660 OWS196657:OWT196660 PGO196657:PGP196660 PQK196657:PQL196660 QAG196657:QAH196660 QKC196657:QKD196660 QTY196657:QTZ196660 RDU196657:RDV196660 RNQ196657:RNR196660 RXM196657:RXN196660 SHI196657:SHJ196660 SRE196657:SRF196660 TBA196657:TBB196660 TKW196657:TKX196660 TUS196657:TUT196660 UEO196657:UEP196660 UOK196657:UOL196660 UYG196657:UYH196660 VIC196657:VID196660 VRY196657:VRZ196660 WBU196657:WBV196660 WLQ196657:WLR196660 WVM196657:WVN196660 E262193:F262196 JA262193:JB262196 SW262193:SX262196 ACS262193:ACT262196 AMO262193:AMP262196 AWK262193:AWL262196 BGG262193:BGH262196 BQC262193:BQD262196 BZY262193:BZZ262196 CJU262193:CJV262196 CTQ262193:CTR262196 DDM262193:DDN262196 DNI262193:DNJ262196 DXE262193:DXF262196 EHA262193:EHB262196 EQW262193:EQX262196 FAS262193:FAT262196 FKO262193:FKP262196 FUK262193:FUL262196 GEG262193:GEH262196 GOC262193:GOD262196 GXY262193:GXZ262196 HHU262193:HHV262196 HRQ262193:HRR262196 IBM262193:IBN262196 ILI262193:ILJ262196 IVE262193:IVF262196 JFA262193:JFB262196 JOW262193:JOX262196 JYS262193:JYT262196 KIO262193:KIP262196 KSK262193:KSL262196 LCG262193:LCH262196 LMC262193:LMD262196 LVY262193:LVZ262196 MFU262193:MFV262196 MPQ262193:MPR262196 MZM262193:MZN262196 NJI262193:NJJ262196 NTE262193:NTF262196 ODA262193:ODB262196 OMW262193:OMX262196 OWS262193:OWT262196 PGO262193:PGP262196 PQK262193:PQL262196 QAG262193:QAH262196 QKC262193:QKD262196 QTY262193:QTZ262196 RDU262193:RDV262196 RNQ262193:RNR262196 RXM262193:RXN262196 SHI262193:SHJ262196 SRE262193:SRF262196 TBA262193:TBB262196 TKW262193:TKX262196 TUS262193:TUT262196 UEO262193:UEP262196 UOK262193:UOL262196 UYG262193:UYH262196 VIC262193:VID262196 VRY262193:VRZ262196 WBU262193:WBV262196 WLQ262193:WLR262196 WVM262193:WVN262196 E327729:F327732 JA327729:JB327732 SW327729:SX327732 ACS327729:ACT327732 AMO327729:AMP327732 AWK327729:AWL327732 BGG327729:BGH327732 BQC327729:BQD327732 BZY327729:BZZ327732 CJU327729:CJV327732 CTQ327729:CTR327732 DDM327729:DDN327732 DNI327729:DNJ327732 DXE327729:DXF327732 EHA327729:EHB327732 EQW327729:EQX327732 FAS327729:FAT327732 FKO327729:FKP327732 FUK327729:FUL327732 GEG327729:GEH327732 GOC327729:GOD327732 GXY327729:GXZ327732 HHU327729:HHV327732 HRQ327729:HRR327732 IBM327729:IBN327732 ILI327729:ILJ327732 IVE327729:IVF327732 JFA327729:JFB327732 JOW327729:JOX327732 JYS327729:JYT327732 KIO327729:KIP327732 KSK327729:KSL327732 LCG327729:LCH327732 LMC327729:LMD327732 LVY327729:LVZ327732 MFU327729:MFV327732 MPQ327729:MPR327732 MZM327729:MZN327732 NJI327729:NJJ327732 NTE327729:NTF327732 ODA327729:ODB327732 OMW327729:OMX327732 OWS327729:OWT327732 PGO327729:PGP327732 PQK327729:PQL327732 QAG327729:QAH327732 QKC327729:QKD327732 QTY327729:QTZ327732 RDU327729:RDV327732 RNQ327729:RNR327732 RXM327729:RXN327732 SHI327729:SHJ327732 SRE327729:SRF327732 TBA327729:TBB327732 TKW327729:TKX327732 TUS327729:TUT327732 UEO327729:UEP327732 UOK327729:UOL327732 UYG327729:UYH327732 VIC327729:VID327732 VRY327729:VRZ327732 WBU327729:WBV327732 WLQ327729:WLR327732 WVM327729:WVN327732 E393265:F393268 JA393265:JB393268 SW393265:SX393268 ACS393265:ACT393268 AMO393265:AMP393268 AWK393265:AWL393268 BGG393265:BGH393268 BQC393265:BQD393268 BZY393265:BZZ393268 CJU393265:CJV393268 CTQ393265:CTR393268 DDM393265:DDN393268 DNI393265:DNJ393268 DXE393265:DXF393268 EHA393265:EHB393268 EQW393265:EQX393268 FAS393265:FAT393268 FKO393265:FKP393268 FUK393265:FUL393268 GEG393265:GEH393268 GOC393265:GOD393268 GXY393265:GXZ393268 HHU393265:HHV393268 HRQ393265:HRR393268 IBM393265:IBN393268 ILI393265:ILJ393268 IVE393265:IVF393268 JFA393265:JFB393268 JOW393265:JOX393268 JYS393265:JYT393268 KIO393265:KIP393268 KSK393265:KSL393268 LCG393265:LCH393268 LMC393265:LMD393268 LVY393265:LVZ393268 MFU393265:MFV393268 MPQ393265:MPR393268 MZM393265:MZN393268 NJI393265:NJJ393268 NTE393265:NTF393268 ODA393265:ODB393268 OMW393265:OMX393268 OWS393265:OWT393268 PGO393265:PGP393268 PQK393265:PQL393268 QAG393265:QAH393268 QKC393265:QKD393268 QTY393265:QTZ393268 RDU393265:RDV393268 RNQ393265:RNR393268 RXM393265:RXN393268 SHI393265:SHJ393268 SRE393265:SRF393268 TBA393265:TBB393268 TKW393265:TKX393268 TUS393265:TUT393268 UEO393265:UEP393268 UOK393265:UOL393268 UYG393265:UYH393268 VIC393265:VID393268 VRY393265:VRZ393268 WBU393265:WBV393268 WLQ393265:WLR393268 WVM393265:WVN393268 E458801:F458804 JA458801:JB458804 SW458801:SX458804 ACS458801:ACT458804 AMO458801:AMP458804 AWK458801:AWL458804 BGG458801:BGH458804 BQC458801:BQD458804 BZY458801:BZZ458804 CJU458801:CJV458804 CTQ458801:CTR458804 DDM458801:DDN458804 DNI458801:DNJ458804 DXE458801:DXF458804 EHA458801:EHB458804 EQW458801:EQX458804 FAS458801:FAT458804 FKO458801:FKP458804 FUK458801:FUL458804 GEG458801:GEH458804 GOC458801:GOD458804 GXY458801:GXZ458804 HHU458801:HHV458804 HRQ458801:HRR458804 IBM458801:IBN458804 ILI458801:ILJ458804 IVE458801:IVF458804 JFA458801:JFB458804 JOW458801:JOX458804 JYS458801:JYT458804 KIO458801:KIP458804 KSK458801:KSL458804 LCG458801:LCH458804 LMC458801:LMD458804 LVY458801:LVZ458804 MFU458801:MFV458804 MPQ458801:MPR458804 MZM458801:MZN458804 NJI458801:NJJ458804 NTE458801:NTF458804 ODA458801:ODB458804 OMW458801:OMX458804 OWS458801:OWT458804 PGO458801:PGP458804 PQK458801:PQL458804 QAG458801:QAH458804 QKC458801:QKD458804 QTY458801:QTZ458804 RDU458801:RDV458804 RNQ458801:RNR458804 RXM458801:RXN458804 SHI458801:SHJ458804 SRE458801:SRF458804 TBA458801:TBB458804 TKW458801:TKX458804 TUS458801:TUT458804 UEO458801:UEP458804 UOK458801:UOL458804 UYG458801:UYH458804 VIC458801:VID458804 VRY458801:VRZ458804 WBU458801:WBV458804 WLQ458801:WLR458804 WVM458801:WVN458804 E524337:F524340 JA524337:JB524340 SW524337:SX524340 ACS524337:ACT524340 AMO524337:AMP524340 AWK524337:AWL524340 BGG524337:BGH524340 BQC524337:BQD524340 BZY524337:BZZ524340 CJU524337:CJV524340 CTQ524337:CTR524340 DDM524337:DDN524340 DNI524337:DNJ524340 DXE524337:DXF524340 EHA524337:EHB524340 EQW524337:EQX524340 FAS524337:FAT524340 FKO524337:FKP524340 FUK524337:FUL524340 GEG524337:GEH524340 GOC524337:GOD524340 GXY524337:GXZ524340 HHU524337:HHV524340 HRQ524337:HRR524340 IBM524337:IBN524340 ILI524337:ILJ524340 IVE524337:IVF524340 JFA524337:JFB524340 JOW524337:JOX524340 JYS524337:JYT524340 KIO524337:KIP524340 KSK524337:KSL524340 LCG524337:LCH524340 LMC524337:LMD524340 LVY524337:LVZ524340 MFU524337:MFV524340 MPQ524337:MPR524340 MZM524337:MZN524340 NJI524337:NJJ524340 NTE524337:NTF524340 ODA524337:ODB524340 OMW524337:OMX524340 OWS524337:OWT524340 PGO524337:PGP524340 PQK524337:PQL524340 QAG524337:QAH524340 QKC524337:QKD524340 QTY524337:QTZ524340 RDU524337:RDV524340 RNQ524337:RNR524340 RXM524337:RXN524340 SHI524337:SHJ524340 SRE524337:SRF524340 TBA524337:TBB524340 TKW524337:TKX524340 TUS524337:TUT524340 UEO524337:UEP524340 UOK524337:UOL524340 UYG524337:UYH524340 VIC524337:VID524340 VRY524337:VRZ524340 WBU524337:WBV524340 WLQ524337:WLR524340 WVM524337:WVN524340 E589873:F589876 JA589873:JB589876 SW589873:SX589876 ACS589873:ACT589876 AMO589873:AMP589876 AWK589873:AWL589876 BGG589873:BGH589876 BQC589873:BQD589876 BZY589873:BZZ589876 CJU589873:CJV589876 CTQ589873:CTR589876 DDM589873:DDN589876 DNI589873:DNJ589876 DXE589873:DXF589876 EHA589873:EHB589876 EQW589873:EQX589876 FAS589873:FAT589876 FKO589873:FKP589876 FUK589873:FUL589876 GEG589873:GEH589876 GOC589873:GOD589876 GXY589873:GXZ589876 HHU589873:HHV589876 HRQ589873:HRR589876 IBM589873:IBN589876 ILI589873:ILJ589876 IVE589873:IVF589876 JFA589873:JFB589876 JOW589873:JOX589876 JYS589873:JYT589876 KIO589873:KIP589876 KSK589873:KSL589876 LCG589873:LCH589876 LMC589873:LMD589876 LVY589873:LVZ589876 MFU589873:MFV589876 MPQ589873:MPR589876 MZM589873:MZN589876 NJI589873:NJJ589876 NTE589873:NTF589876 ODA589873:ODB589876 OMW589873:OMX589876 OWS589873:OWT589876 PGO589873:PGP589876 PQK589873:PQL589876 QAG589873:QAH589876 QKC589873:QKD589876 QTY589873:QTZ589876 RDU589873:RDV589876 RNQ589873:RNR589876 RXM589873:RXN589876 SHI589873:SHJ589876 SRE589873:SRF589876 TBA589873:TBB589876 TKW589873:TKX589876 TUS589873:TUT589876 UEO589873:UEP589876 UOK589873:UOL589876 UYG589873:UYH589876 VIC589873:VID589876 VRY589873:VRZ589876 WBU589873:WBV589876 WLQ589873:WLR589876 WVM589873:WVN589876 E655409:F655412 JA655409:JB655412 SW655409:SX655412 ACS655409:ACT655412 AMO655409:AMP655412 AWK655409:AWL655412 BGG655409:BGH655412 BQC655409:BQD655412 BZY655409:BZZ655412 CJU655409:CJV655412 CTQ655409:CTR655412 DDM655409:DDN655412 DNI655409:DNJ655412 DXE655409:DXF655412 EHA655409:EHB655412 EQW655409:EQX655412 FAS655409:FAT655412 FKO655409:FKP655412 FUK655409:FUL655412 GEG655409:GEH655412 GOC655409:GOD655412 GXY655409:GXZ655412 HHU655409:HHV655412 HRQ655409:HRR655412 IBM655409:IBN655412 ILI655409:ILJ655412 IVE655409:IVF655412 JFA655409:JFB655412 JOW655409:JOX655412 JYS655409:JYT655412 KIO655409:KIP655412 KSK655409:KSL655412 LCG655409:LCH655412 LMC655409:LMD655412 LVY655409:LVZ655412 MFU655409:MFV655412 MPQ655409:MPR655412 MZM655409:MZN655412 NJI655409:NJJ655412 NTE655409:NTF655412 ODA655409:ODB655412 OMW655409:OMX655412 OWS655409:OWT655412 PGO655409:PGP655412 PQK655409:PQL655412 QAG655409:QAH655412 QKC655409:QKD655412 QTY655409:QTZ655412 RDU655409:RDV655412 RNQ655409:RNR655412 RXM655409:RXN655412 SHI655409:SHJ655412 SRE655409:SRF655412 TBA655409:TBB655412 TKW655409:TKX655412 TUS655409:TUT655412 UEO655409:UEP655412 UOK655409:UOL655412 UYG655409:UYH655412 VIC655409:VID655412 VRY655409:VRZ655412 WBU655409:WBV655412 WLQ655409:WLR655412 WVM655409:WVN655412 E720945:F720948 JA720945:JB720948 SW720945:SX720948 ACS720945:ACT720948 AMO720945:AMP720948 AWK720945:AWL720948 BGG720945:BGH720948 BQC720945:BQD720948 BZY720945:BZZ720948 CJU720945:CJV720948 CTQ720945:CTR720948 DDM720945:DDN720948 DNI720945:DNJ720948 DXE720945:DXF720948 EHA720945:EHB720948 EQW720945:EQX720948 FAS720945:FAT720948 FKO720945:FKP720948 FUK720945:FUL720948 GEG720945:GEH720948 GOC720945:GOD720948 GXY720945:GXZ720948 HHU720945:HHV720948 HRQ720945:HRR720948 IBM720945:IBN720948 ILI720945:ILJ720948 IVE720945:IVF720948 JFA720945:JFB720948 JOW720945:JOX720948 JYS720945:JYT720948 KIO720945:KIP720948 KSK720945:KSL720948 LCG720945:LCH720948 LMC720945:LMD720948 LVY720945:LVZ720948 MFU720945:MFV720948 MPQ720945:MPR720948 MZM720945:MZN720948 NJI720945:NJJ720948 NTE720945:NTF720948 ODA720945:ODB720948 OMW720945:OMX720948 OWS720945:OWT720948 PGO720945:PGP720948 PQK720945:PQL720948 QAG720945:QAH720948 QKC720945:QKD720948 QTY720945:QTZ720948 RDU720945:RDV720948 RNQ720945:RNR720948 RXM720945:RXN720948 SHI720945:SHJ720948 SRE720945:SRF720948 TBA720945:TBB720948 TKW720945:TKX720948 TUS720945:TUT720948 UEO720945:UEP720948 UOK720945:UOL720948 UYG720945:UYH720948 VIC720945:VID720948 VRY720945:VRZ720948 WBU720945:WBV720948 WLQ720945:WLR720948 WVM720945:WVN720948 E786481:F786484 JA786481:JB786484 SW786481:SX786484 ACS786481:ACT786484 AMO786481:AMP786484 AWK786481:AWL786484 BGG786481:BGH786484 BQC786481:BQD786484 BZY786481:BZZ786484 CJU786481:CJV786484 CTQ786481:CTR786484 DDM786481:DDN786484 DNI786481:DNJ786484 DXE786481:DXF786484 EHA786481:EHB786484 EQW786481:EQX786484 FAS786481:FAT786484 FKO786481:FKP786484 FUK786481:FUL786484 GEG786481:GEH786484 GOC786481:GOD786484 GXY786481:GXZ786484 HHU786481:HHV786484 HRQ786481:HRR786484 IBM786481:IBN786484 ILI786481:ILJ786484 IVE786481:IVF786484 JFA786481:JFB786484 JOW786481:JOX786484 JYS786481:JYT786484 KIO786481:KIP786484 KSK786481:KSL786484 LCG786481:LCH786484 LMC786481:LMD786484 LVY786481:LVZ786484 MFU786481:MFV786484 MPQ786481:MPR786484 MZM786481:MZN786484 NJI786481:NJJ786484 NTE786481:NTF786484 ODA786481:ODB786484 OMW786481:OMX786484 OWS786481:OWT786484 PGO786481:PGP786484 PQK786481:PQL786484 QAG786481:QAH786484 QKC786481:QKD786484 QTY786481:QTZ786484 RDU786481:RDV786484 RNQ786481:RNR786484 RXM786481:RXN786484 SHI786481:SHJ786484 SRE786481:SRF786484 TBA786481:TBB786484 TKW786481:TKX786484 TUS786481:TUT786484 UEO786481:UEP786484 UOK786481:UOL786484 UYG786481:UYH786484 VIC786481:VID786484 VRY786481:VRZ786484 WBU786481:WBV786484 WLQ786481:WLR786484 WVM786481:WVN786484 E852017:F852020 JA852017:JB852020 SW852017:SX852020 ACS852017:ACT852020 AMO852017:AMP852020 AWK852017:AWL852020 BGG852017:BGH852020 BQC852017:BQD852020 BZY852017:BZZ852020 CJU852017:CJV852020 CTQ852017:CTR852020 DDM852017:DDN852020 DNI852017:DNJ852020 DXE852017:DXF852020 EHA852017:EHB852020 EQW852017:EQX852020 FAS852017:FAT852020 FKO852017:FKP852020 FUK852017:FUL852020 GEG852017:GEH852020 GOC852017:GOD852020 GXY852017:GXZ852020 HHU852017:HHV852020 HRQ852017:HRR852020 IBM852017:IBN852020 ILI852017:ILJ852020 IVE852017:IVF852020 JFA852017:JFB852020 JOW852017:JOX852020 JYS852017:JYT852020 KIO852017:KIP852020 KSK852017:KSL852020 LCG852017:LCH852020 LMC852017:LMD852020 LVY852017:LVZ852020 MFU852017:MFV852020 MPQ852017:MPR852020 MZM852017:MZN852020 NJI852017:NJJ852020 NTE852017:NTF852020 ODA852017:ODB852020 OMW852017:OMX852020 OWS852017:OWT852020 PGO852017:PGP852020 PQK852017:PQL852020 QAG852017:QAH852020 QKC852017:QKD852020 QTY852017:QTZ852020 RDU852017:RDV852020 RNQ852017:RNR852020 RXM852017:RXN852020 SHI852017:SHJ852020 SRE852017:SRF852020 TBA852017:TBB852020 TKW852017:TKX852020 TUS852017:TUT852020 UEO852017:UEP852020 UOK852017:UOL852020 UYG852017:UYH852020 VIC852017:VID852020 VRY852017:VRZ852020 WBU852017:WBV852020 WLQ852017:WLR852020 WVM852017:WVN852020 E917553:F917556 JA917553:JB917556 SW917553:SX917556 ACS917553:ACT917556 AMO917553:AMP917556 AWK917553:AWL917556 BGG917553:BGH917556 BQC917553:BQD917556 BZY917553:BZZ917556 CJU917553:CJV917556 CTQ917553:CTR917556 DDM917553:DDN917556 DNI917553:DNJ917556 DXE917553:DXF917556 EHA917553:EHB917556 EQW917553:EQX917556 FAS917553:FAT917556 FKO917553:FKP917556 FUK917553:FUL917556 GEG917553:GEH917556 GOC917553:GOD917556 GXY917553:GXZ917556 HHU917553:HHV917556 HRQ917553:HRR917556 IBM917553:IBN917556 ILI917553:ILJ917556 IVE917553:IVF917556 JFA917553:JFB917556 JOW917553:JOX917556 JYS917553:JYT917556 KIO917553:KIP917556 KSK917553:KSL917556 LCG917553:LCH917556 LMC917553:LMD917556 LVY917553:LVZ917556 MFU917553:MFV917556 MPQ917553:MPR917556 MZM917553:MZN917556 NJI917553:NJJ917556 NTE917553:NTF917556 ODA917553:ODB917556 OMW917553:OMX917556 OWS917553:OWT917556 PGO917553:PGP917556 PQK917553:PQL917556 QAG917553:QAH917556 QKC917553:QKD917556 QTY917553:QTZ917556 RDU917553:RDV917556 RNQ917553:RNR917556 RXM917553:RXN917556 SHI917553:SHJ917556 SRE917553:SRF917556 TBA917553:TBB917556 TKW917553:TKX917556 TUS917553:TUT917556 UEO917553:UEP917556 UOK917553:UOL917556 UYG917553:UYH917556 VIC917553:VID917556 VRY917553:VRZ917556 WBU917553:WBV917556 WLQ917553:WLR917556 WVM917553:WVN917556 E983089:F983092 JA983089:JB983092 SW983089:SX983092 ACS983089:ACT983092 AMO983089:AMP983092 AWK983089:AWL983092 BGG983089:BGH983092 BQC983089:BQD983092 BZY983089:BZZ983092 CJU983089:CJV983092 CTQ983089:CTR983092 DDM983089:DDN983092 DNI983089:DNJ983092 DXE983089:DXF983092 EHA983089:EHB983092 EQW983089:EQX983092 FAS983089:FAT983092 FKO983089:FKP983092 FUK983089:FUL983092 GEG983089:GEH983092 GOC983089:GOD983092 GXY983089:GXZ983092 HHU983089:HHV983092 HRQ983089:HRR983092 IBM983089:IBN983092 ILI983089:ILJ983092 IVE983089:IVF983092 JFA983089:JFB983092 JOW983089:JOX983092 JYS983089:JYT983092 KIO983089:KIP983092 KSK983089:KSL983092 LCG983089:LCH983092 LMC983089:LMD983092 LVY983089:LVZ983092 MFU983089:MFV983092 MPQ983089:MPR983092 MZM983089:MZN983092 NJI983089:NJJ983092 NTE983089:NTF983092 ODA983089:ODB983092 OMW983089:OMX983092 OWS983089:OWT983092 PGO983089:PGP983092 PQK983089:PQL983092 QAG983089:QAH983092 QKC983089:QKD983092 QTY983089:QTZ983092 RDU983089:RDV983092 RNQ983089:RNR983092 RXM983089:RXN983092 SHI983089:SHJ983092 SRE983089:SRF983092 TBA983089:TBB983092 TKW983089:TKX983092 TUS983089:TUT983092 UEO983089:UEP983092 UOK983089:UOL983092 UYG983089:UYH983092 VIC983089:VID983092 VRY983089:VRZ983092 WBU983089:WBV983092 WLQ983089:WLR983092 WVM983089:WVN983092 E10:F47 JA10:JB47 SW10:SX47 ACS10:ACT47 AMO10:AMP47 AWK10:AWL47 BGG10:BGH47 BQC10:BQD47 BZY10:BZZ47 CJU10:CJV47 CTQ10:CTR47 DDM10:DDN47 DNI10:DNJ47 DXE10:DXF47 EHA10:EHB47 EQW10:EQX47 FAS10:FAT47 FKO10:FKP47 FUK10:FUL47 GEG10:GEH47 GOC10:GOD47 GXY10:GXZ47 HHU10:HHV47 HRQ10:HRR47 IBM10:IBN47 ILI10:ILJ47 IVE10:IVF47 JFA10:JFB47 JOW10:JOX47 JYS10:JYT47 KIO10:KIP47 KSK10:KSL47 LCG10:LCH47 LMC10:LMD47 LVY10:LVZ47 MFU10:MFV47 MPQ10:MPR47 MZM10:MZN47 NJI10:NJJ47 NTE10:NTF47 ODA10:ODB47 OMW10:OMX47 OWS10:OWT47 PGO10:PGP47 PQK10:PQL47 QAG10:QAH47 QKC10:QKD47 QTY10:QTZ47 RDU10:RDV47 RNQ10:RNR47 RXM10:RXN47 SHI10:SHJ47 SRE10:SRF47 TBA10:TBB47 TKW10:TKX47 TUS10:TUT47 UEO10:UEP47 UOK10:UOL47 UYG10:UYH47 VIC10:VID47 VRY10:VRZ47 WBU10:WBV47 WLQ10:WLR47 WVM10:WVN47 E65546:F65583 JA65546:JB65583 SW65546:SX65583 ACS65546:ACT65583 AMO65546:AMP65583 AWK65546:AWL65583 BGG65546:BGH65583 BQC65546:BQD65583 BZY65546:BZZ65583 CJU65546:CJV65583 CTQ65546:CTR65583 DDM65546:DDN65583 DNI65546:DNJ65583 DXE65546:DXF65583 EHA65546:EHB65583 EQW65546:EQX65583 FAS65546:FAT65583 FKO65546:FKP65583 FUK65546:FUL65583 GEG65546:GEH65583 GOC65546:GOD65583 GXY65546:GXZ65583 HHU65546:HHV65583 HRQ65546:HRR65583 IBM65546:IBN65583 ILI65546:ILJ65583 IVE65546:IVF65583 JFA65546:JFB65583 JOW65546:JOX65583 JYS65546:JYT65583 KIO65546:KIP65583 KSK65546:KSL65583 LCG65546:LCH65583 LMC65546:LMD65583 LVY65546:LVZ65583 MFU65546:MFV65583 MPQ65546:MPR65583 MZM65546:MZN65583 NJI65546:NJJ65583 NTE65546:NTF65583 ODA65546:ODB65583 OMW65546:OMX65583 OWS65546:OWT65583 PGO65546:PGP65583 PQK65546:PQL65583 QAG65546:QAH65583 QKC65546:QKD65583 QTY65546:QTZ65583 RDU65546:RDV65583 RNQ65546:RNR65583 RXM65546:RXN65583 SHI65546:SHJ65583 SRE65546:SRF65583 TBA65546:TBB65583 TKW65546:TKX65583 TUS65546:TUT65583 UEO65546:UEP65583 UOK65546:UOL65583 UYG65546:UYH65583 VIC65546:VID65583 VRY65546:VRZ65583 WBU65546:WBV65583 WLQ65546:WLR65583 WVM65546:WVN65583 E131082:F131119 JA131082:JB131119 SW131082:SX131119 ACS131082:ACT131119 AMO131082:AMP131119 AWK131082:AWL131119 BGG131082:BGH131119 BQC131082:BQD131119 BZY131082:BZZ131119 CJU131082:CJV131119 CTQ131082:CTR131119 DDM131082:DDN131119 DNI131082:DNJ131119 DXE131082:DXF131119 EHA131082:EHB131119 EQW131082:EQX131119 FAS131082:FAT131119 FKO131082:FKP131119 FUK131082:FUL131119 GEG131082:GEH131119 GOC131082:GOD131119 GXY131082:GXZ131119 HHU131082:HHV131119 HRQ131082:HRR131119 IBM131082:IBN131119 ILI131082:ILJ131119 IVE131082:IVF131119 JFA131082:JFB131119 JOW131082:JOX131119 JYS131082:JYT131119 KIO131082:KIP131119 KSK131082:KSL131119 LCG131082:LCH131119 LMC131082:LMD131119 LVY131082:LVZ131119 MFU131082:MFV131119 MPQ131082:MPR131119 MZM131082:MZN131119 NJI131082:NJJ131119 NTE131082:NTF131119 ODA131082:ODB131119 OMW131082:OMX131119 OWS131082:OWT131119 PGO131082:PGP131119 PQK131082:PQL131119 QAG131082:QAH131119 QKC131082:QKD131119 QTY131082:QTZ131119 RDU131082:RDV131119 RNQ131082:RNR131119 RXM131082:RXN131119 SHI131082:SHJ131119 SRE131082:SRF131119 TBA131082:TBB131119 TKW131082:TKX131119 TUS131082:TUT131119 UEO131082:UEP131119 UOK131082:UOL131119 UYG131082:UYH131119 VIC131082:VID131119 VRY131082:VRZ131119 WBU131082:WBV131119 WLQ131082:WLR131119 WVM131082:WVN131119 E196618:F196655 JA196618:JB196655 SW196618:SX196655 ACS196618:ACT196655 AMO196618:AMP196655 AWK196618:AWL196655 BGG196618:BGH196655 BQC196618:BQD196655 BZY196618:BZZ196655 CJU196618:CJV196655 CTQ196618:CTR196655 DDM196618:DDN196655 DNI196618:DNJ196655 DXE196618:DXF196655 EHA196618:EHB196655 EQW196618:EQX196655 FAS196618:FAT196655 FKO196618:FKP196655 FUK196618:FUL196655 GEG196618:GEH196655 GOC196618:GOD196655 GXY196618:GXZ196655 HHU196618:HHV196655 HRQ196618:HRR196655 IBM196618:IBN196655 ILI196618:ILJ196655 IVE196618:IVF196655 JFA196618:JFB196655 JOW196618:JOX196655 JYS196618:JYT196655 KIO196618:KIP196655 KSK196618:KSL196655 LCG196618:LCH196655 LMC196618:LMD196655 LVY196618:LVZ196655 MFU196618:MFV196655 MPQ196618:MPR196655 MZM196618:MZN196655 NJI196618:NJJ196655 NTE196618:NTF196655 ODA196618:ODB196655 OMW196618:OMX196655 OWS196618:OWT196655 PGO196618:PGP196655 PQK196618:PQL196655 QAG196618:QAH196655 QKC196618:QKD196655 QTY196618:QTZ196655 RDU196618:RDV196655 RNQ196618:RNR196655 RXM196618:RXN196655 SHI196618:SHJ196655 SRE196618:SRF196655 TBA196618:TBB196655 TKW196618:TKX196655 TUS196618:TUT196655 UEO196618:UEP196655 UOK196618:UOL196655 UYG196618:UYH196655 VIC196618:VID196655 VRY196618:VRZ196655 WBU196618:WBV196655 WLQ196618:WLR196655 WVM196618:WVN196655 E262154:F262191 JA262154:JB262191 SW262154:SX262191 ACS262154:ACT262191 AMO262154:AMP262191 AWK262154:AWL262191 BGG262154:BGH262191 BQC262154:BQD262191 BZY262154:BZZ262191 CJU262154:CJV262191 CTQ262154:CTR262191 DDM262154:DDN262191 DNI262154:DNJ262191 DXE262154:DXF262191 EHA262154:EHB262191 EQW262154:EQX262191 FAS262154:FAT262191 FKO262154:FKP262191 FUK262154:FUL262191 GEG262154:GEH262191 GOC262154:GOD262191 GXY262154:GXZ262191 HHU262154:HHV262191 HRQ262154:HRR262191 IBM262154:IBN262191 ILI262154:ILJ262191 IVE262154:IVF262191 JFA262154:JFB262191 JOW262154:JOX262191 JYS262154:JYT262191 KIO262154:KIP262191 KSK262154:KSL262191 LCG262154:LCH262191 LMC262154:LMD262191 LVY262154:LVZ262191 MFU262154:MFV262191 MPQ262154:MPR262191 MZM262154:MZN262191 NJI262154:NJJ262191 NTE262154:NTF262191 ODA262154:ODB262191 OMW262154:OMX262191 OWS262154:OWT262191 PGO262154:PGP262191 PQK262154:PQL262191 QAG262154:QAH262191 QKC262154:QKD262191 QTY262154:QTZ262191 RDU262154:RDV262191 RNQ262154:RNR262191 RXM262154:RXN262191 SHI262154:SHJ262191 SRE262154:SRF262191 TBA262154:TBB262191 TKW262154:TKX262191 TUS262154:TUT262191 UEO262154:UEP262191 UOK262154:UOL262191 UYG262154:UYH262191 VIC262154:VID262191 VRY262154:VRZ262191 WBU262154:WBV262191 WLQ262154:WLR262191 WVM262154:WVN262191 E327690:F327727 JA327690:JB327727 SW327690:SX327727 ACS327690:ACT327727 AMO327690:AMP327727 AWK327690:AWL327727 BGG327690:BGH327727 BQC327690:BQD327727 BZY327690:BZZ327727 CJU327690:CJV327727 CTQ327690:CTR327727 DDM327690:DDN327727 DNI327690:DNJ327727 DXE327690:DXF327727 EHA327690:EHB327727 EQW327690:EQX327727 FAS327690:FAT327727 FKO327690:FKP327727 FUK327690:FUL327727 GEG327690:GEH327727 GOC327690:GOD327727 GXY327690:GXZ327727 HHU327690:HHV327727 HRQ327690:HRR327727 IBM327690:IBN327727 ILI327690:ILJ327727 IVE327690:IVF327727 JFA327690:JFB327727 JOW327690:JOX327727 JYS327690:JYT327727 KIO327690:KIP327727 KSK327690:KSL327727 LCG327690:LCH327727 LMC327690:LMD327727 LVY327690:LVZ327727 MFU327690:MFV327727 MPQ327690:MPR327727 MZM327690:MZN327727 NJI327690:NJJ327727 NTE327690:NTF327727 ODA327690:ODB327727 OMW327690:OMX327727 OWS327690:OWT327727 PGO327690:PGP327727 PQK327690:PQL327727 QAG327690:QAH327727 QKC327690:QKD327727 QTY327690:QTZ327727 RDU327690:RDV327727 RNQ327690:RNR327727 RXM327690:RXN327727 SHI327690:SHJ327727 SRE327690:SRF327727 TBA327690:TBB327727 TKW327690:TKX327727 TUS327690:TUT327727 UEO327690:UEP327727 UOK327690:UOL327727 UYG327690:UYH327727 VIC327690:VID327727 VRY327690:VRZ327727 WBU327690:WBV327727 WLQ327690:WLR327727 WVM327690:WVN327727 E393226:F393263 JA393226:JB393263 SW393226:SX393263 ACS393226:ACT393263 AMO393226:AMP393263 AWK393226:AWL393263 BGG393226:BGH393263 BQC393226:BQD393263 BZY393226:BZZ393263 CJU393226:CJV393263 CTQ393226:CTR393263 DDM393226:DDN393263 DNI393226:DNJ393263 DXE393226:DXF393263 EHA393226:EHB393263 EQW393226:EQX393263 FAS393226:FAT393263 FKO393226:FKP393263 FUK393226:FUL393263 GEG393226:GEH393263 GOC393226:GOD393263 GXY393226:GXZ393263 HHU393226:HHV393263 HRQ393226:HRR393263 IBM393226:IBN393263 ILI393226:ILJ393263 IVE393226:IVF393263 JFA393226:JFB393263 JOW393226:JOX393263 JYS393226:JYT393263 KIO393226:KIP393263 KSK393226:KSL393263 LCG393226:LCH393263 LMC393226:LMD393263 LVY393226:LVZ393263 MFU393226:MFV393263 MPQ393226:MPR393263 MZM393226:MZN393263 NJI393226:NJJ393263 NTE393226:NTF393263 ODA393226:ODB393263 OMW393226:OMX393263 OWS393226:OWT393263 PGO393226:PGP393263 PQK393226:PQL393263 QAG393226:QAH393263 QKC393226:QKD393263 QTY393226:QTZ393263 RDU393226:RDV393263 RNQ393226:RNR393263 RXM393226:RXN393263 SHI393226:SHJ393263 SRE393226:SRF393263 TBA393226:TBB393263 TKW393226:TKX393263 TUS393226:TUT393263 UEO393226:UEP393263 UOK393226:UOL393263 UYG393226:UYH393263 VIC393226:VID393263 VRY393226:VRZ393263 WBU393226:WBV393263 WLQ393226:WLR393263 WVM393226:WVN393263 E458762:F458799 JA458762:JB458799 SW458762:SX458799 ACS458762:ACT458799 AMO458762:AMP458799 AWK458762:AWL458799 BGG458762:BGH458799 BQC458762:BQD458799 BZY458762:BZZ458799 CJU458762:CJV458799 CTQ458762:CTR458799 DDM458762:DDN458799 DNI458762:DNJ458799 DXE458762:DXF458799 EHA458762:EHB458799 EQW458762:EQX458799 FAS458762:FAT458799 FKO458762:FKP458799 FUK458762:FUL458799 GEG458762:GEH458799 GOC458762:GOD458799 GXY458762:GXZ458799 HHU458762:HHV458799 HRQ458762:HRR458799 IBM458762:IBN458799 ILI458762:ILJ458799 IVE458762:IVF458799 JFA458762:JFB458799 JOW458762:JOX458799 JYS458762:JYT458799 KIO458762:KIP458799 KSK458762:KSL458799 LCG458762:LCH458799 LMC458762:LMD458799 LVY458762:LVZ458799 MFU458762:MFV458799 MPQ458762:MPR458799 MZM458762:MZN458799 NJI458762:NJJ458799 NTE458762:NTF458799 ODA458762:ODB458799 OMW458762:OMX458799 OWS458762:OWT458799 PGO458762:PGP458799 PQK458762:PQL458799 QAG458762:QAH458799 QKC458762:QKD458799 QTY458762:QTZ458799 RDU458762:RDV458799 RNQ458762:RNR458799 RXM458762:RXN458799 SHI458762:SHJ458799 SRE458762:SRF458799 TBA458762:TBB458799 TKW458762:TKX458799 TUS458762:TUT458799 UEO458762:UEP458799 UOK458762:UOL458799 UYG458762:UYH458799 VIC458762:VID458799 VRY458762:VRZ458799 WBU458762:WBV458799 WLQ458762:WLR458799 WVM458762:WVN458799 E524298:F524335 JA524298:JB524335 SW524298:SX524335 ACS524298:ACT524335 AMO524298:AMP524335 AWK524298:AWL524335 BGG524298:BGH524335 BQC524298:BQD524335 BZY524298:BZZ524335 CJU524298:CJV524335 CTQ524298:CTR524335 DDM524298:DDN524335 DNI524298:DNJ524335 DXE524298:DXF524335 EHA524298:EHB524335 EQW524298:EQX524335 FAS524298:FAT524335 FKO524298:FKP524335 FUK524298:FUL524335 GEG524298:GEH524335 GOC524298:GOD524335 GXY524298:GXZ524335 HHU524298:HHV524335 HRQ524298:HRR524335 IBM524298:IBN524335 ILI524298:ILJ524335 IVE524298:IVF524335 JFA524298:JFB524335 JOW524298:JOX524335 JYS524298:JYT524335 KIO524298:KIP524335 KSK524298:KSL524335 LCG524298:LCH524335 LMC524298:LMD524335 LVY524298:LVZ524335 MFU524298:MFV524335 MPQ524298:MPR524335 MZM524298:MZN524335 NJI524298:NJJ524335 NTE524298:NTF524335 ODA524298:ODB524335 OMW524298:OMX524335 OWS524298:OWT524335 PGO524298:PGP524335 PQK524298:PQL524335 QAG524298:QAH524335 QKC524298:QKD524335 QTY524298:QTZ524335 RDU524298:RDV524335 RNQ524298:RNR524335 RXM524298:RXN524335 SHI524298:SHJ524335 SRE524298:SRF524335 TBA524298:TBB524335 TKW524298:TKX524335 TUS524298:TUT524335 UEO524298:UEP524335 UOK524298:UOL524335 UYG524298:UYH524335 VIC524298:VID524335 VRY524298:VRZ524335 WBU524298:WBV524335 WLQ524298:WLR524335 WVM524298:WVN524335 E589834:F589871 JA589834:JB589871 SW589834:SX589871 ACS589834:ACT589871 AMO589834:AMP589871 AWK589834:AWL589871 BGG589834:BGH589871 BQC589834:BQD589871 BZY589834:BZZ589871 CJU589834:CJV589871 CTQ589834:CTR589871 DDM589834:DDN589871 DNI589834:DNJ589871 DXE589834:DXF589871 EHA589834:EHB589871 EQW589834:EQX589871 FAS589834:FAT589871 FKO589834:FKP589871 FUK589834:FUL589871 GEG589834:GEH589871 GOC589834:GOD589871 GXY589834:GXZ589871 HHU589834:HHV589871 HRQ589834:HRR589871 IBM589834:IBN589871 ILI589834:ILJ589871 IVE589834:IVF589871 JFA589834:JFB589871 JOW589834:JOX589871 JYS589834:JYT589871 KIO589834:KIP589871 KSK589834:KSL589871 LCG589834:LCH589871 LMC589834:LMD589871 LVY589834:LVZ589871 MFU589834:MFV589871 MPQ589834:MPR589871 MZM589834:MZN589871 NJI589834:NJJ589871 NTE589834:NTF589871 ODA589834:ODB589871 OMW589834:OMX589871 OWS589834:OWT589871 PGO589834:PGP589871 PQK589834:PQL589871 QAG589834:QAH589871 QKC589834:QKD589871 QTY589834:QTZ589871 RDU589834:RDV589871 RNQ589834:RNR589871 RXM589834:RXN589871 SHI589834:SHJ589871 SRE589834:SRF589871 TBA589834:TBB589871 TKW589834:TKX589871 TUS589834:TUT589871 UEO589834:UEP589871 UOK589834:UOL589871 UYG589834:UYH589871 VIC589834:VID589871 VRY589834:VRZ589871 WBU589834:WBV589871 WLQ589834:WLR589871 WVM589834:WVN589871 E655370:F655407 JA655370:JB655407 SW655370:SX655407 ACS655370:ACT655407 AMO655370:AMP655407 AWK655370:AWL655407 BGG655370:BGH655407 BQC655370:BQD655407 BZY655370:BZZ655407 CJU655370:CJV655407 CTQ655370:CTR655407 DDM655370:DDN655407 DNI655370:DNJ655407 DXE655370:DXF655407 EHA655370:EHB655407 EQW655370:EQX655407 FAS655370:FAT655407 FKO655370:FKP655407 FUK655370:FUL655407 GEG655370:GEH655407 GOC655370:GOD655407 GXY655370:GXZ655407 HHU655370:HHV655407 HRQ655370:HRR655407 IBM655370:IBN655407 ILI655370:ILJ655407 IVE655370:IVF655407 JFA655370:JFB655407 JOW655370:JOX655407 JYS655370:JYT655407 KIO655370:KIP655407 KSK655370:KSL655407 LCG655370:LCH655407 LMC655370:LMD655407 LVY655370:LVZ655407 MFU655370:MFV655407 MPQ655370:MPR655407 MZM655370:MZN655407 NJI655370:NJJ655407 NTE655370:NTF655407 ODA655370:ODB655407 OMW655370:OMX655407 OWS655370:OWT655407 PGO655370:PGP655407 PQK655370:PQL655407 QAG655370:QAH655407 QKC655370:QKD655407 QTY655370:QTZ655407 RDU655370:RDV655407 RNQ655370:RNR655407 RXM655370:RXN655407 SHI655370:SHJ655407 SRE655370:SRF655407 TBA655370:TBB655407 TKW655370:TKX655407 TUS655370:TUT655407 UEO655370:UEP655407 UOK655370:UOL655407 UYG655370:UYH655407 VIC655370:VID655407 VRY655370:VRZ655407 WBU655370:WBV655407 WLQ655370:WLR655407 WVM655370:WVN655407 E720906:F720943 JA720906:JB720943 SW720906:SX720943 ACS720906:ACT720943 AMO720906:AMP720943 AWK720906:AWL720943 BGG720906:BGH720943 BQC720906:BQD720943 BZY720906:BZZ720943 CJU720906:CJV720943 CTQ720906:CTR720943 DDM720906:DDN720943 DNI720906:DNJ720943 DXE720906:DXF720943 EHA720906:EHB720943 EQW720906:EQX720943 FAS720906:FAT720943 FKO720906:FKP720943 FUK720906:FUL720943 GEG720906:GEH720943 GOC720906:GOD720943 GXY720906:GXZ720943 HHU720906:HHV720943 HRQ720906:HRR720943 IBM720906:IBN720943 ILI720906:ILJ720943 IVE720906:IVF720943 JFA720906:JFB720943 JOW720906:JOX720943 JYS720906:JYT720943 KIO720906:KIP720943 KSK720906:KSL720943 LCG720906:LCH720943 LMC720906:LMD720943 LVY720906:LVZ720943 MFU720906:MFV720943 MPQ720906:MPR720943 MZM720906:MZN720943 NJI720906:NJJ720943 NTE720906:NTF720943 ODA720906:ODB720943 OMW720906:OMX720943 OWS720906:OWT720943 PGO720906:PGP720943 PQK720906:PQL720943 QAG720906:QAH720943 QKC720906:QKD720943 QTY720906:QTZ720943 RDU720906:RDV720943 RNQ720906:RNR720943 RXM720906:RXN720943 SHI720906:SHJ720943 SRE720906:SRF720943 TBA720906:TBB720943 TKW720906:TKX720943 TUS720906:TUT720943 UEO720906:UEP720943 UOK720906:UOL720943 UYG720906:UYH720943 VIC720906:VID720943 VRY720906:VRZ720943 WBU720906:WBV720943 WLQ720906:WLR720943 WVM720906:WVN720943 E786442:F786479 JA786442:JB786479 SW786442:SX786479 ACS786442:ACT786479 AMO786442:AMP786479 AWK786442:AWL786479 BGG786442:BGH786479 BQC786442:BQD786479 BZY786442:BZZ786479 CJU786442:CJV786479 CTQ786442:CTR786479 DDM786442:DDN786479 DNI786442:DNJ786479 DXE786442:DXF786479 EHA786442:EHB786479 EQW786442:EQX786479 FAS786442:FAT786479 FKO786442:FKP786479 FUK786442:FUL786479 GEG786442:GEH786479 GOC786442:GOD786479 GXY786442:GXZ786479 HHU786442:HHV786479 HRQ786442:HRR786479 IBM786442:IBN786479 ILI786442:ILJ786479 IVE786442:IVF786479 JFA786442:JFB786479 JOW786442:JOX786479 JYS786442:JYT786479 KIO786442:KIP786479 KSK786442:KSL786479 LCG786442:LCH786479 LMC786442:LMD786479 LVY786442:LVZ786479 MFU786442:MFV786479 MPQ786442:MPR786479 MZM786442:MZN786479 NJI786442:NJJ786479 NTE786442:NTF786479 ODA786442:ODB786479 OMW786442:OMX786479 OWS786442:OWT786479 PGO786442:PGP786479 PQK786442:PQL786479 QAG786442:QAH786479 QKC786442:QKD786479 QTY786442:QTZ786479 RDU786442:RDV786479 RNQ786442:RNR786479 RXM786442:RXN786479 SHI786442:SHJ786479 SRE786442:SRF786479 TBA786442:TBB786479 TKW786442:TKX786479 TUS786442:TUT786479 UEO786442:UEP786479 UOK786442:UOL786479 UYG786442:UYH786479 VIC786442:VID786479 VRY786442:VRZ786479 WBU786442:WBV786479 WLQ786442:WLR786479 WVM786442:WVN786479 E851978:F852015 JA851978:JB852015 SW851978:SX852015 ACS851978:ACT852015 AMO851978:AMP852015 AWK851978:AWL852015 BGG851978:BGH852015 BQC851978:BQD852015 BZY851978:BZZ852015 CJU851978:CJV852015 CTQ851978:CTR852015 DDM851978:DDN852015 DNI851978:DNJ852015 DXE851978:DXF852015 EHA851978:EHB852015 EQW851978:EQX852015 FAS851978:FAT852015 FKO851978:FKP852015 FUK851978:FUL852015 GEG851978:GEH852015 GOC851978:GOD852015 GXY851978:GXZ852015 HHU851978:HHV852015 HRQ851978:HRR852015 IBM851978:IBN852015 ILI851978:ILJ852015 IVE851978:IVF852015 JFA851978:JFB852015 JOW851978:JOX852015 JYS851978:JYT852015 KIO851978:KIP852015 KSK851978:KSL852015 LCG851978:LCH852015 LMC851978:LMD852015 LVY851978:LVZ852015 MFU851978:MFV852015 MPQ851978:MPR852015 MZM851978:MZN852015 NJI851978:NJJ852015 NTE851978:NTF852015 ODA851978:ODB852015 OMW851978:OMX852015 OWS851978:OWT852015 PGO851978:PGP852015 PQK851978:PQL852015 QAG851978:QAH852015 QKC851978:QKD852015 QTY851978:QTZ852015 RDU851978:RDV852015 RNQ851978:RNR852015 RXM851978:RXN852015 SHI851978:SHJ852015 SRE851978:SRF852015 TBA851978:TBB852015 TKW851978:TKX852015 TUS851978:TUT852015 UEO851978:UEP852015 UOK851978:UOL852015 UYG851978:UYH852015 VIC851978:VID852015 VRY851978:VRZ852015 WBU851978:WBV852015 WLQ851978:WLR852015 WVM851978:WVN852015 E917514:F917551 JA917514:JB917551 SW917514:SX917551 ACS917514:ACT917551 AMO917514:AMP917551 AWK917514:AWL917551 BGG917514:BGH917551 BQC917514:BQD917551 BZY917514:BZZ917551 CJU917514:CJV917551 CTQ917514:CTR917551 DDM917514:DDN917551 DNI917514:DNJ917551 DXE917514:DXF917551 EHA917514:EHB917551 EQW917514:EQX917551 FAS917514:FAT917551 FKO917514:FKP917551 FUK917514:FUL917551 GEG917514:GEH917551 GOC917514:GOD917551 GXY917514:GXZ917551 HHU917514:HHV917551 HRQ917514:HRR917551 IBM917514:IBN917551 ILI917514:ILJ917551 IVE917514:IVF917551 JFA917514:JFB917551 JOW917514:JOX917551 JYS917514:JYT917551 KIO917514:KIP917551 KSK917514:KSL917551 LCG917514:LCH917551 LMC917514:LMD917551 LVY917514:LVZ917551 MFU917514:MFV917551 MPQ917514:MPR917551 MZM917514:MZN917551 NJI917514:NJJ917551 NTE917514:NTF917551 ODA917514:ODB917551 OMW917514:OMX917551 OWS917514:OWT917551 PGO917514:PGP917551 PQK917514:PQL917551 QAG917514:QAH917551 QKC917514:QKD917551 QTY917514:QTZ917551 RDU917514:RDV917551 RNQ917514:RNR917551 RXM917514:RXN917551 SHI917514:SHJ917551 SRE917514:SRF917551 TBA917514:TBB917551 TKW917514:TKX917551 TUS917514:TUT917551 UEO917514:UEP917551 UOK917514:UOL917551 UYG917514:UYH917551 VIC917514:VID917551 VRY917514:VRZ917551 WBU917514:WBV917551 WLQ917514:WLR917551 WVM917514:WVN917551 E983050:F983087 JA983050:JB983087 SW983050:SX983087 ACS983050:ACT983087 AMO983050:AMP983087 AWK983050:AWL983087 BGG983050:BGH983087 BQC983050:BQD983087 BZY983050:BZZ983087 CJU983050:CJV983087 CTQ983050:CTR983087 DDM983050:DDN983087 DNI983050:DNJ983087 DXE983050:DXF983087 EHA983050:EHB983087 EQW983050:EQX983087 FAS983050:FAT983087 FKO983050:FKP983087 FUK983050:FUL983087 GEG983050:GEH983087 GOC983050:GOD983087 GXY983050:GXZ983087 HHU983050:HHV983087 HRQ983050:HRR983087 IBM983050:IBN983087 ILI983050:ILJ983087 IVE983050:IVF983087 JFA983050:JFB983087 JOW983050:JOX983087 JYS983050:JYT983087 KIO983050:KIP983087 KSK983050:KSL983087 LCG983050:LCH983087 LMC983050:LMD983087 LVY983050:LVZ983087 MFU983050:MFV983087 MPQ983050:MPR983087 MZM983050:MZN983087 NJI983050:NJJ983087 NTE983050:NTF983087 ODA983050:ODB983087 OMW983050:OMX983087 OWS983050:OWT983087 PGO983050:PGP983087 PQK983050:PQL983087 QAG983050:QAH983087 QKC983050:QKD983087 QTY983050:QTZ983087 RDU983050:RDV983087 RNQ983050:RNR983087 RXM983050:RXN983087 SHI983050:SHJ983087 SRE983050:SRF983087 TBA983050:TBB983087 TKW983050:TKX983087 TUS983050:TUT983087 UEO983050:UEP983087 UOK983050:UOL983087 UYG983050:UYH983087 VIC983050:VID983087 VRY983050:VRZ983087 WBU983050:WBV983087 WLQ983050:WLR983087 WVM983050:WVN983087">
      <formula1>-1000000000000000</formula1>
      <formula2>1000000000000000</formula2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Подстанции</vt:lpstr>
      <vt:lpstr>Воздушные</vt:lpstr>
      <vt:lpstr>Кабельные</vt:lpstr>
      <vt:lpstr>Реестр договоров аренды</vt:lpstr>
      <vt:lpstr>2.1.</vt:lpstr>
      <vt:lpstr>2.2.</vt:lpstr>
      <vt:lpstr>Воздушные!Область_печати</vt:lpstr>
      <vt:lpstr>Кабельные!Область_печати</vt:lpstr>
      <vt:lpstr>Подстанции!Область_печати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2025-04-24T08:59:31Z</dcterms:modified>
</cp:coreProperties>
</file>